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4001 Sistema de Información de la Unidad de Atención al Ciudadano del CGPJ\2021\"/>
    </mc:Choice>
  </mc:AlternateContent>
  <xr:revisionPtr revIDLastSave="0" documentId="13_ncr:1_{13785CDE-A97B-407A-B3B5-0FE0D0068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6" r:id="rId1"/>
    <sheet name="Fuente" sheetId="9" r:id="rId2"/>
    <sheet name="Desglose motivos" sheetId="5" r:id="rId3"/>
    <sheet name="Motivos" sheetId="4" r:id="rId4"/>
    <sheet name="Reclamaciones" sheetId="2" r:id="rId5"/>
    <sheet name="Distribucción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E27" i="5"/>
  <c r="E22" i="5"/>
  <c r="E31" i="5"/>
  <c r="D23" i="4"/>
  <c r="D20" i="2"/>
  <c r="D37" i="3"/>
  <c r="E23" i="4"/>
  <c r="E20" i="2"/>
  <c r="E37" i="3"/>
  <c r="F35" i="5"/>
  <c r="F31" i="5"/>
  <c r="F27" i="5"/>
  <c r="F22" i="5"/>
  <c r="G35" i="5"/>
  <c r="H35" i="5"/>
  <c r="G31" i="5"/>
  <c r="G27" i="5"/>
  <c r="G22" i="5"/>
  <c r="F37" i="3"/>
  <c r="H22" i="5"/>
  <c r="H27" i="5"/>
  <c r="H31" i="5"/>
  <c r="H37" i="3"/>
  <c r="G37" i="3"/>
  <c r="G20" i="2"/>
  <c r="H20" i="2"/>
  <c r="G23" i="4"/>
  <c r="H23" i="4" l="1"/>
  <c r="I35" i="5"/>
  <c r="I31" i="5"/>
  <c r="I27" i="5"/>
  <c r="I22" i="5"/>
  <c r="I37" i="3" l="1"/>
  <c r="I20" i="2" l="1"/>
  <c r="I23" i="4"/>
  <c r="J35" i="5"/>
  <c r="J31" i="5"/>
  <c r="J27" i="5"/>
  <c r="J22" i="5"/>
  <c r="Q23" i="4" l="1"/>
  <c r="R23" i="4"/>
  <c r="S23" i="4"/>
  <c r="T23" i="4"/>
  <c r="J37" i="3"/>
  <c r="K37" i="3"/>
  <c r="L37" i="3"/>
  <c r="M37" i="3"/>
  <c r="N37" i="3"/>
  <c r="P37" i="3"/>
  <c r="Q37" i="3"/>
  <c r="R37" i="3"/>
  <c r="S37" i="3"/>
  <c r="T37" i="3"/>
  <c r="J20" i="2"/>
  <c r="K20" i="2"/>
  <c r="L20" i="2"/>
  <c r="M20" i="2"/>
  <c r="N20" i="2"/>
  <c r="O20" i="2"/>
  <c r="Q20" i="2"/>
  <c r="R20" i="2"/>
  <c r="S20" i="2"/>
  <c r="T20" i="2"/>
  <c r="U20" i="2"/>
  <c r="K23" i="4"/>
  <c r="J23" i="4"/>
  <c r="L35" i="5"/>
  <c r="L31" i="5"/>
  <c r="L27" i="5"/>
  <c r="L22" i="5"/>
  <c r="K35" i="5"/>
  <c r="K31" i="5"/>
  <c r="K27" i="5"/>
  <c r="K22" i="5"/>
  <c r="L23" i="4" l="1"/>
  <c r="M35" i="5"/>
  <c r="M31" i="5"/>
  <c r="M27" i="5"/>
  <c r="M22" i="5"/>
  <c r="O37" i="3"/>
  <c r="P31" i="5"/>
  <c r="P27" i="5"/>
  <c r="P22" i="5"/>
  <c r="O23" i="4"/>
  <c r="N35" i="5"/>
  <c r="N31" i="5"/>
  <c r="N27" i="5"/>
  <c r="N22" i="5"/>
  <c r="M23" i="4"/>
  <c r="N23" i="4"/>
  <c r="O27" i="5"/>
  <c r="O31" i="5"/>
  <c r="O22" i="5"/>
  <c r="P35" i="5"/>
  <c r="O35" i="5"/>
  <c r="P23" i="4"/>
  <c r="P20" i="2"/>
  <c r="Q31" i="5"/>
  <c r="Q27" i="5"/>
  <c r="Q22" i="5"/>
  <c r="U35" i="5"/>
  <c r="U31" i="5"/>
</calcChain>
</file>

<file path=xl/sharedStrings.xml><?xml version="1.0" encoding="utf-8"?>
<sst xmlns="http://schemas.openxmlformats.org/spreadsheetml/2006/main" count="89" uniqueCount="80">
  <si>
    <t>Ante otros Órganos de Gobierno</t>
  </si>
  <si>
    <t>Ante el Servicio de Inspección</t>
  </si>
  <si>
    <t>Total</t>
  </si>
  <si>
    <t>Relativos al funcionamiento de Juzgados y Tribunales</t>
  </si>
  <si>
    <t>Disconformidad con resolución judicial</t>
  </si>
  <si>
    <t>Inclasificable o cuestión ajena</t>
  </si>
  <si>
    <t>Peticiones de información</t>
  </si>
  <si>
    <t>Sugerencias</t>
  </si>
  <si>
    <t>Agradecimientos</t>
  </si>
  <si>
    <t xml:space="preserve">Total </t>
  </si>
  <si>
    <t>Una Justicia moderna y abierta a los ciudadanos</t>
  </si>
  <si>
    <t>Una justicia transparente</t>
  </si>
  <si>
    <t>Una justicia comprensible</t>
  </si>
  <si>
    <t>Una justicia atenta</t>
  </si>
  <si>
    <t>Una justicia responsable ante el ciudadano</t>
  </si>
  <si>
    <t>Una justicia ágil y tecnológicamente avanzada</t>
  </si>
  <si>
    <t>Una Justicia que protege a los más débiles</t>
  </si>
  <si>
    <t>Protección de las víctimas del delito</t>
  </si>
  <si>
    <t>Protección de los menores</t>
  </si>
  <si>
    <t>Protección de los discapacitados</t>
  </si>
  <si>
    <t>Los inmigrantes ante la justicia</t>
  </si>
  <si>
    <t>Una relación de confianza con Abogados y Procuradores</t>
  </si>
  <si>
    <t>Una conducta deontológicamente correcta</t>
  </si>
  <si>
    <t>Un ciudadano informado</t>
  </si>
  <si>
    <t>Una justicia gratuita de calidad</t>
  </si>
  <si>
    <t>Otros motivos no recogidos en la Carta de Derechos</t>
  </si>
  <si>
    <t>Actuación profesional</t>
  </si>
  <si>
    <t>Modo de practicar las actuaciones</t>
  </si>
  <si>
    <t>Aragón</t>
  </si>
  <si>
    <t>Asturias</t>
  </si>
  <si>
    <t>Canarias</t>
  </si>
  <si>
    <t>Cantabria</t>
  </si>
  <si>
    <t>Castilla-La Mancha</t>
  </si>
  <si>
    <t>Cataluña</t>
  </si>
  <si>
    <t>Extremadura</t>
  </si>
  <si>
    <t>Galicia</t>
  </si>
  <si>
    <t>Islas Baleares</t>
  </si>
  <si>
    <t>La Rioja</t>
  </si>
  <si>
    <t>Madrid</t>
  </si>
  <si>
    <t>Murcia</t>
  </si>
  <si>
    <t>Navarra</t>
  </si>
  <si>
    <t>Órganos Centrales</t>
  </si>
  <si>
    <t>Territorios militares</t>
  </si>
  <si>
    <t>Territorio</t>
  </si>
  <si>
    <t>Ante la UAC del CGPJ</t>
  </si>
  <si>
    <t>Motivos de los escritos</t>
  </si>
  <si>
    <t>autónomas o en las que no ha sido posible determinar la Comunidad concreta a la que se hacía referencia.</t>
  </si>
  <si>
    <t>hay instalados buzones.</t>
  </si>
  <si>
    <t>Castilla y León</t>
  </si>
  <si>
    <t>Comunidad Valenciana</t>
  </si>
  <si>
    <r>
      <t xml:space="preserve">Andalucía </t>
    </r>
    <r>
      <rPr>
        <vertAlign val="superscript"/>
        <sz val="10"/>
        <rFont val="Verdana"/>
        <family val="2"/>
      </rPr>
      <t>(1)</t>
    </r>
  </si>
  <si>
    <r>
      <t>País Vasco</t>
    </r>
    <r>
      <rPr>
        <vertAlign val="superscript"/>
        <sz val="10"/>
        <rFont val="Verdana"/>
        <family val="2"/>
      </rPr>
      <t>(2)</t>
    </r>
  </si>
  <si>
    <r>
      <t xml:space="preserve">Sin Especificar </t>
    </r>
    <r>
      <rPr>
        <vertAlign val="superscript"/>
        <sz val="10"/>
        <rFont val="Verdana"/>
        <family val="2"/>
      </rPr>
      <t>(3)</t>
    </r>
  </si>
  <si>
    <t>(2) Los datos relativos al País Vasco hay que analizarlos teniendo presente que en sus sedes judiciales no</t>
  </si>
  <si>
    <t>(3) En esta categoría se incluyen aquellas reclamaciones y denuncias referidas a varias comunidades</t>
  </si>
  <si>
    <t>(1) Se incluye en la Comunidad Autónoma de Andalucia los órganos afectados de las ciudades de Ceuta y Melilla</t>
  </si>
  <si>
    <t>Según Órgano</t>
  </si>
  <si>
    <t>Fuente: Unidad de Atención al Ciudadano del Consejo General del Poder Judicial (Memoria del CGPJ)</t>
  </si>
  <si>
    <t>La actividad principal de la UAC se centra en la tramitación de las quejas,</t>
  </si>
  <si>
    <t>reclamaciones, sugerencias y peticiones de información dirigidas al CGPJ y su</t>
  </si>
  <si>
    <t>análisis como herramienta de diagnóstico y mejora de las disfunciones que pueden</t>
  </si>
  <si>
    <t>afectar a los órganos judiciales. Su estudio se proporciona de forma detallada en un</t>
  </si>
  <si>
    <t>apartado independiente dada su importancia.</t>
  </si>
  <si>
    <t>del Promotor de la Acción Disciplinaria del Consejo General del Poder Judicial. Su</t>
  </si>
  <si>
    <t>actividad se desarrolla en el marco del fomento de la aplicación de los derechos</t>
  </si>
  <si>
    <t>enumerados en la Carta de Derechos de los Ciudadanos ante la Justicia, cuyo</t>
  </si>
  <si>
    <t>contenido constituye el eje transversal de referencia de la unidad bajo la normativa</t>
  </si>
  <si>
    <t>establecida por Reglamento 1/1998 de tramitación de quejas y denuncias relativas</t>
  </si>
  <si>
    <t>al funcionamiento de los juzgados y tribunales, y la Instrucción 1/1999 del Consejo</t>
  </si>
  <si>
    <t>General del Poder Judicial por la que se aprueban los protocolos de servicio y</t>
  </si>
  <si>
    <t>Memoria 2019-Aprobada por el Pleno de 28 de julio de 2020 56</t>
  </si>
  <si>
    <t>formularios de tramitación de quejas y reclamaciones y previa información al</t>
  </si>
  <si>
    <t>ciudadano.</t>
  </si>
  <si>
    <t>La Unidad de Atención Ciudadana (UAC) se encuentra integrada en el Servicio</t>
  </si>
  <si>
    <t>FUENTE</t>
  </si>
  <si>
    <t>Desglose de motivos de reclamaciones o quejas relativos al funcionamiento de juzgados y tribunales.</t>
  </si>
  <si>
    <t>Motivos de los escritos de reclamaciones y denuncias, sugerencias y peticiones de información.</t>
  </si>
  <si>
    <t>Reclamaciones, denuncias, sugerencias y peticiones de información por escrito, según el organo al que se solicita la intervención.</t>
  </si>
  <si>
    <t>Distribución territorial de los organos denunciados.</t>
  </si>
  <si>
    <t>Protección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</si>
</sst>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56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color indexed="18"/>
      <name val="Verdana"/>
      <family val="2"/>
    </font>
    <font>
      <sz val="10"/>
      <color indexed="1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vertAlign val="superscript"/>
      <sz val="10"/>
      <name val="Verdana"/>
      <family val="2"/>
    </font>
    <font>
      <b/>
      <sz val="10"/>
      <color theme="0"/>
      <name val="Verdana"/>
      <family val="2"/>
    </font>
    <font>
      <b/>
      <sz val="9"/>
      <color theme="4"/>
      <name val="Verdana"/>
      <family val="2"/>
    </font>
    <font>
      <sz val="9"/>
      <color theme="1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4"/>
      <color theme="3"/>
      <name val="Verdana"/>
      <family val="2"/>
    </font>
    <font>
      <b/>
      <sz val="11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5" fillId="0" borderId="0" xfId="0" applyFont="1"/>
    <xf numFmtId="0" fontId="5" fillId="0" borderId="1" xfId="2" applyFont="1" applyBorder="1"/>
    <xf numFmtId="0" fontId="6" fillId="0" borderId="1" xfId="2" applyFont="1" applyBorder="1"/>
    <xf numFmtId="0" fontId="7" fillId="0" borderId="1" xfId="2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/>
    <xf numFmtId="0" fontId="0" fillId="0" borderId="1" xfId="0" applyBorder="1"/>
    <xf numFmtId="0" fontId="15" fillId="4" borderId="5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/>
    </xf>
    <xf numFmtId="0" fontId="5" fillId="0" borderId="12" xfId="0" applyFont="1" applyBorder="1"/>
    <xf numFmtId="0" fontId="12" fillId="6" borderId="9" xfId="0" applyFont="1" applyFill="1" applyBorder="1" applyAlignment="1">
      <alignment horizontal="center" vertical="center"/>
    </xf>
    <xf numFmtId="1" fontId="12" fillId="6" borderId="10" xfId="0" applyNumberFormat="1" applyFont="1" applyFill="1" applyBorder="1" applyAlignment="1">
      <alignment horizontal="center" vertical="center"/>
    </xf>
    <xf numFmtId="3" fontId="14" fillId="3" borderId="6" xfId="0" applyNumberFormat="1" applyFont="1" applyFill="1" applyBorder="1" applyAlignment="1">
      <alignment horizontal="center" vertical="center"/>
    </xf>
    <xf numFmtId="3" fontId="14" fillId="3" borderId="6" xfId="0" applyNumberFormat="1" applyFont="1" applyFill="1" applyBorder="1" applyAlignment="1">
      <alignment horizontal="right" vertical="center"/>
    </xf>
    <xf numFmtId="3" fontId="12" fillId="6" borderId="9" xfId="0" applyNumberFormat="1" applyFont="1" applyFill="1" applyBorder="1" applyAlignment="1">
      <alignment horizontal="center" vertical="center"/>
    </xf>
    <xf numFmtId="0" fontId="16" fillId="0" borderId="1" xfId="2" applyFont="1" applyBorder="1"/>
    <xf numFmtId="0" fontId="17" fillId="0" borderId="1" xfId="0" applyFont="1" applyBorder="1"/>
    <xf numFmtId="3" fontId="12" fillId="6" borderId="10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18" fillId="0" borderId="11" xfId="1" applyFont="1" applyBorder="1" applyAlignment="1" applyProtection="1">
      <alignment horizontal="left" vertical="center"/>
    </xf>
    <xf numFmtId="0" fontId="18" fillId="0" borderId="15" xfId="1" applyFont="1" applyBorder="1" applyAlignment="1" applyProtection="1">
      <alignment horizontal="left" vertical="center"/>
    </xf>
    <xf numFmtId="0" fontId="18" fillId="0" borderId="16" xfId="1" applyFont="1" applyBorder="1" applyAlignment="1" applyProtection="1">
      <alignment horizontal="left" vertical="center"/>
    </xf>
    <xf numFmtId="0" fontId="18" fillId="3" borderId="13" xfId="1" applyFont="1" applyFill="1" applyBorder="1" applyAlignment="1" applyProtection="1">
      <alignment horizontal="left" vertical="center"/>
    </xf>
    <xf numFmtId="0" fontId="18" fillId="3" borderId="0" xfId="1" applyFont="1" applyFill="1" applyBorder="1" applyAlignment="1" applyProtection="1">
      <alignment horizontal="left" vertical="center"/>
    </xf>
    <xf numFmtId="0" fontId="18" fillId="3" borderId="14" xfId="1" applyFont="1" applyFill="1" applyBorder="1" applyAlignment="1" applyProtection="1">
      <alignment horizontal="left" vertical="center"/>
    </xf>
    <xf numFmtId="0" fontId="18" fillId="0" borderId="17" xfId="1" applyFont="1" applyBorder="1" applyAlignment="1" applyProtection="1">
      <alignment horizontal="left" vertical="center"/>
    </xf>
    <xf numFmtId="0" fontId="18" fillId="0" borderId="18" xfId="1" applyFont="1" applyBorder="1" applyAlignment="1" applyProtection="1">
      <alignment horizontal="left" vertical="center"/>
    </xf>
    <xf numFmtId="0" fontId="18" fillId="0" borderId="19" xfId="1" applyFont="1" applyBorder="1" applyAlignment="1" applyProtection="1">
      <alignment horizontal="left" vertical="center"/>
    </xf>
    <xf numFmtId="0" fontId="18" fillId="0" borderId="13" xfId="1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horizontal="left" vertical="center"/>
    </xf>
    <xf numFmtId="0" fontId="18" fillId="0" borderId="14" xfId="1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_Divorcios ingresados 3T 20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137958</xdr:rowOff>
    </xdr:from>
    <xdr:to>
      <xdr:col>15</xdr:col>
      <xdr:colOff>701213</xdr:colOff>
      <xdr:row>10</xdr:row>
      <xdr:rowOff>123824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0575" y="1433358"/>
          <a:ext cx="11340638" cy="56689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Series 2006 - 2022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752475</xdr:colOff>
      <xdr:row>0</xdr:row>
      <xdr:rowOff>133350</xdr:rowOff>
    </xdr:from>
    <xdr:to>
      <xdr:col>15</xdr:col>
      <xdr:colOff>676275</xdr:colOff>
      <xdr:row>6</xdr:row>
      <xdr:rowOff>243348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2475" y="133350"/>
          <a:ext cx="11353800" cy="1138698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Reclamaciones y Quejas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161925</xdr:rowOff>
    </xdr:from>
    <xdr:to>
      <xdr:col>2</xdr:col>
      <xdr:colOff>295275</xdr:colOff>
      <xdr:row>6</xdr:row>
      <xdr:rowOff>219723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6699" t="5882" r="8133" b="4411"/>
        <a:stretch/>
      </xdr:blipFill>
      <xdr:spPr bwMode="auto">
        <a:xfrm>
          <a:off x="790575" y="161925"/>
          <a:ext cx="10287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</xdr:row>
      <xdr:rowOff>66675</xdr:rowOff>
    </xdr:from>
    <xdr:to>
      <xdr:col>15</xdr:col>
      <xdr:colOff>589616</xdr:colOff>
      <xdr:row>2</xdr:row>
      <xdr:rowOff>85725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0010775" y="238125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 editAs="oneCell">
    <xdr:from>
      <xdr:col>0</xdr:col>
      <xdr:colOff>723901</xdr:colOff>
      <xdr:row>1</xdr:row>
      <xdr:rowOff>19051</xdr:rowOff>
    </xdr:from>
    <xdr:to>
      <xdr:col>12</xdr:col>
      <xdr:colOff>733425</xdr:colOff>
      <xdr:row>2</xdr:row>
      <xdr:rowOff>142876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901" y="190501"/>
          <a:ext cx="9153524" cy="5524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31722</xdr:colOff>
      <xdr:row>9</xdr:row>
      <xdr:rowOff>52233</xdr:rowOff>
    </xdr:from>
    <xdr:to>
      <xdr:col>18</xdr:col>
      <xdr:colOff>685815</xdr:colOff>
      <xdr:row>12</xdr:row>
      <xdr:rowOff>73722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93722" y="1623858"/>
          <a:ext cx="16475118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Desglose de motivos de reclamaciones o quejas relativos al funcionamiento de juzgados y tribunales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1</xdr:row>
      <xdr:rowOff>0</xdr:rowOff>
    </xdr:from>
    <xdr:to>
      <xdr:col>18</xdr:col>
      <xdr:colOff>733425</xdr:colOff>
      <xdr:row>7</xdr:row>
      <xdr:rowOff>47625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1999" y="171450"/>
          <a:ext cx="16554451" cy="1076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Reclamaciones y Quejas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2016 - 2022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314323</xdr:colOff>
      <xdr:row>3</xdr:row>
      <xdr:rowOff>123825</xdr:rowOff>
    </xdr:from>
    <xdr:to>
      <xdr:col>21</xdr:col>
      <xdr:colOff>37164</xdr:colOff>
      <xdr:row>6</xdr:row>
      <xdr:rowOff>57150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17659348" y="638175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41248</xdr:colOff>
      <xdr:row>8</xdr:row>
      <xdr:rowOff>166533</xdr:rowOff>
    </xdr:from>
    <xdr:to>
      <xdr:col>18</xdr:col>
      <xdr:colOff>104791</xdr:colOff>
      <xdr:row>11</xdr:row>
      <xdr:rowOff>159447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3248" y="1538133"/>
          <a:ext cx="16475118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Motivos de los escritos de reclamaciones y denuncias, sugerencias y peticiones de información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85725</xdr:rowOff>
    </xdr:from>
    <xdr:to>
      <xdr:col>18</xdr:col>
      <xdr:colOff>152401</xdr:colOff>
      <xdr:row>6</xdr:row>
      <xdr:rowOff>133350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71525" y="85725"/>
          <a:ext cx="16554451" cy="1076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Reclamaciones y Quejas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2016 - 2022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495299</xdr:colOff>
      <xdr:row>3</xdr:row>
      <xdr:rowOff>38100</xdr:rowOff>
    </xdr:from>
    <xdr:to>
      <xdr:col>20</xdr:col>
      <xdr:colOff>218140</xdr:colOff>
      <xdr:row>5</xdr:row>
      <xdr:rowOff>142875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7668874" y="552450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31723</xdr:colOff>
      <xdr:row>9</xdr:row>
      <xdr:rowOff>80808</xdr:rowOff>
    </xdr:from>
    <xdr:to>
      <xdr:col>18</xdr:col>
      <xdr:colOff>737457</xdr:colOff>
      <xdr:row>12</xdr:row>
      <xdr:rowOff>102297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93723" y="1623858"/>
          <a:ext cx="15640934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Reclamaciones, denuncias, sugerencias y peticiones de información por escrito, según el órgano al que se solicita la intervención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19</xdr:col>
      <xdr:colOff>19051</xdr:colOff>
      <xdr:row>7</xdr:row>
      <xdr:rowOff>47625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62001" y="171450"/>
          <a:ext cx="15716250" cy="1076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Reclamaciones y Quejas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2016 - 2022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438149</xdr:colOff>
      <xdr:row>3</xdr:row>
      <xdr:rowOff>123825</xdr:rowOff>
    </xdr:from>
    <xdr:to>
      <xdr:col>22</xdr:col>
      <xdr:colOff>160990</xdr:colOff>
      <xdr:row>6</xdr:row>
      <xdr:rowOff>57150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17659349" y="638175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31722</xdr:colOff>
      <xdr:row>9</xdr:row>
      <xdr:rowOff>80808</xdr:rowOff>
    </xdr:from>
    <xdr:to>
      <xdr:col>18</xdr:col>
      <xdr:colOff>69580</xdr:colOff>
      <xdr:row>12</xdr:row>
      <xdr:rowOff>73722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93722" y="1623858"/>
          <a:ext cx="13896733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territorial de los órganos denunciados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18</xdr:col>
      <xdr:colOff>104775</xdr:colOff>
      <xdr:row>7</xdr:row>
      <xdr:rowOff>47625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62000" y="171450"/>
          <a:ext cx="13963650" cy="1076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Reclamaciones y Quejas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2016 - 2022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28573</xdr:colOff>
      <xdr:row>2</xdr:row>
      <xdr:rowOff>38100</xdr:rowOff>
    </xdr:from>
    <xdr:to>
      <xdr:col>20</xdr:col>
      <xdr:colOff>513414</xdr:colOff>
      <xdr:row>4</xdr:row>
      <xdr:rowOff>142875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5411448" y="381000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P25"/>
  <sheetViews>
    <sheetView tabSelected="1" workbookViewId="0"/>
  </sheetViews>
  <sheetFormatPr baseColWidth="10" defaultColWidth="11.42578125" defaultRowHeight="13.5" thickBottom="1" x14ac:dyDescent="0.25"/>
  <cols>
    <col min="1" max="16384" width="11.42578125" style="2"/>
  </cols>
  <sheetData>
    <row r="7" spans="3:16" ht="21" customHeight="1" thickBot="1" x14ac:dyDescent="0.25"/>
    <row r="8" spans="3:16" ht="18.75" thickBot="1" x14ac:dyDescent="0.3">
      <c r="F8" s="3"/>
    </row>
    <row r="11" spans="3:16" ht="33.75" customHeight="1" thickBot="1" x14ac:dyDescent="0.25">
      <c r="C11" s="4"/>
      <c r="D11" s="4"/>
      <c r="E11" s="4"/>
      <c r="F11" s="4"/>
      <c r="G11" s="4"/>
      <c r="H11" s="4"/>
      <c r="I11" s="4"/>
      <c r="J11" s="4"/>
      <c r="K11" s="4"/>
    </row>
    <row r="13" spans="3:16" ht="28.5" customHeight="1" thickBot="1" x14ac:dyDescent="0.25">
      <c r="C13" s="28" t="s">
        <v>74</v>
      </c>
      <c r="D13" s="28"/>
      <c r="E13" s="28"/>
      <c r="F13" s="28"/>
      <c r="G13" s="28"/>
    </row>
    <row r="14" spans="3:16" ht="43.5" customHeight="1" thickBot="1" x14ac:dyDescent="0.25">
      <c r="C14" s="31" t="s">
        <v>75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3:16" ht="47.25" customHeight="1" thickBot="1" x14ac:dyDescent="0.25">
      <c r="C15" s="34" t="s">
        <v>76</v>
      </c>
      <c r="D15" s="35"/>
      <c r="E15" s="35"/>
      <c r="F15" s="35"/>
      <c r="G15" s="35"/>
      <c r="H15" s="35"/>
      <c r="I15" s="35"/>
      <c r="J15" s="35"/>
      <c r="K15" s="35"/>
      <c r="L15" s="36"/>
      <c r="M15" s="29"/>
      <c r="N15" s="30"/>
    </row>
    <row r="16" spans="3:16" ht="47.25" customHeight="1" thickBot="1" x14ac:dyDescent="0.25">
      <c r="C16" s="37" t="s">
        <v>77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/>
    </row>
    <row r="17" spans="3:15" ht="38.25" customHeight="1" thickBot="1" x14ac:dyDescent="0.25">
      <c r="C17" s="28" t="s">
        <v>78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3:15" thickBot="1" x14ac:dyDescent="0.25">
      <c r="C18" s="5"/>
      <c r="D18" s="5"/>
      <c r="E18" s="5"/>
      <c r="F18" s="5"/>
      <c r="G18" s="5"/>
      <c r="H18" s="5"/>
      <c r="I18" s="5"/>
      <c r="J18" s="5"/>
      <c r="K18" s="5"/>
    </row>
    <row r="21" spans="3:15" thickBot="1" x14ac:dyDescent="0.25">
      <c r="C21" s="24" t="s">
        <v>57</v>
      </c>
    </row>
    <row r="23" spans="3:15" ht="18.75" thickBot="1" x14ac:dyDescent="0.3">
      <c r="O23" s="3"/>
    </row>
    <row r="25" spans="3:15" ht="18.75" thickBot="1" x14ac:dyDescent="0.3">
      <c r="O25" s="3"/>
    </row>
  </sheetData>
  <mergeCells count="8">
    <mergeCell ref="C17:G17"/>
    <mergeCell ref="H17:L17"/>
    <mergeCell ref="M17:N17"/>
    <mergeCell ref="C13:G13"/>
    <mergeCell ref="M15:N15"/>
    <mergeCell ref="C14:N14"/>
    <mergeCell ref="C15:L15"/>
    <mergeCell ref="C16:P16"/>
  </mergeCells>
  <phoneticPr fontId="3" type="noConversion"/>
  <hyperlinks>
    <hyperlink ref="C14" location="resumen!A1" display="Resumen" xr:uid="{00000000-0004-0000-0000-000000000000}"/>
    <hyperlink ref="C14:F14" location="'edad por comunidad'!A1" display="Magistrados y Jueces sustituto por edad y comunidad autónoma" xr:uid="{00000000-0004-0000-0000-000001000000}"/>
    <hyperlink ref="C15" location="resumen!A1" display="Resumen" xr:uid="{00000000-0004-0000-0000-000002000000}"/>
    <hyperlink ref="C15:F15" location="'edad por comunidad'!A1" display="Magistrados y Jueces sustituto por edad y comunidad autónoma" xr:uid="{00000000-0004-0000-0000-000003000000}"/>
    <hyperlink ref="C15:I15" location="Motivos!A1" display="Motivos de los escritos de reclamaciones y denuncias, sugerencias y peticiones de información" xr:uid="{00000000-0004-0000-0000-000004000000}"/>
    <hyperlink ref="C14:I14" location="movilidad!A1" display="Porcentaje de  Jueces y Magistrados que han permanecido en la misma plaza" xr:uid="{00000000-0004-0000-0000-000005000000}"/>
    <hyperlink ref="C16" location="resumen!A1" display="Resumen" xr:uid="{00000000-0004-0000-0000-000006000000}"/>
    <hyperlink ref="C16:F16" location="'edad por comunidad'!A1" display="Magistrados y Jueces sustituto por edad y comunidad autónoma" xr:uid="{00000000-0004-0000-0000-000007000000}"/>
    <hyperlink ref="C16:I16" location="'comunidad y tipo de nombramient'!A1" display="Magistrados y Jueces sustitutos por comunidad autónoma y tipo de nombramiento" xr:uid="{00000000-0004-0000-0000-000008000000}"/>
    <hyperlink ref="C16:J16" location="Motivos!A1" display="Reclamaciones, denuncias, sugerencias y peticiones de información por escrito, según el organo al que se solicita la intervención" xr:uid="{00000000-0004-0000-0000-000009000000}"/>
    <hyperlink ref="C14:K14" location="'desglose motivos'!A1" display="Desglose de motivos de reclamaciones o quejas relativos al funcionamiento de juzgados y tribunales" xr:uid="{00000000-0004-0000-0000-00000A000000}"/>
    <hyperlink ref="C16:K16" location="Reclamaciones!A1" display="Reclamaciones, denuncias, sugerencias y peticiones de información por escrito, según el organo al que se solicita la intervención" xr:uid="{00000000-0004-0000-0000-00000B000000}"/>
    <hyperlink ref="C17:I17" location="Distribucción!A1" display="Distribución territorial de los organos denunciados" xr:uid="{00000000-0004-0000-0000-00000C000000}"/>
    <hyperlink ref="C13" location="Fuente!A1" display="FUENTE" xr:uid="{00000000-0004-0000-0000-00000D000000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32"/>
  <sheetViews>
    <sheetView workbookViewId="0">
      <selection activeCell="O12" sqref="O12"/>
    </sheetView>
  </sheetViews>
  <sheetFormatPr baseColWidth="10" defaultRowHeight="13.5" thickBottom="1" x14ac:dyDescent="0.25"/>
  <cols>
    <col min="1" max="16384" width="11.42578125" style="12"/>
  </cols>
  <sheetData>
    <row r="2" spans="3:9" ht="33.75" customHeight="1" thickBot="1" x14ac:dyDescent="0.25"/>
    <row r="8" spans="3:9" ht="18.75" customHeight="1" thickBot="1" x14ac:dyDescent="0.25"/>
    <row r="9" spans="3:9" ht="18.75" customHeight="1" thickBot="1" x14ac:dyDescent="0.3">
      <c r="C9" s="25" t="s">
        <v>73</v>
      </c>
      <c r="D9" s="25"/>
      <c r="E9" s="25"/>
      <c r="F9" s="25"/>
      <c r="G9" s="25"/>
      <c r="H9" s="25"/>
      <c r="I9" s="25"/>
    </row>
    <row r="10" spans="3:9" ht="18.75" customHeight="1" thickBot="1" x14ac:dyDescent="0.3">
      <c r="C10" s="25" t="s">
        <v>63</v>
      </c>
      <c r="D10" s="25"/>
      <c r="E10" s="25"/>
      <c r="F10" s="25"/>
      <c r="G10" s="25"/>
      <c r="H10" s="25"/>
      <c r="I10" s="25"/>
    </row>
    <row r="11" spans="3:9" ht="18.75" customHeight="1" thickBot="1" x14ac:dyDescent="0.3">
      <c r="C11" s="25" t="s">
        <v>64</v>
      </c>
      <c r="D11" s="25"/>
      <c r="E11" s="25"/>
      <c r="F11" s="25"/>
      <c r="G11" s="25"/>
      <c r="H11" s="25"/>
      <c r="I11" s="25"/>
    </row>
    <row r="12" spans="3:9" ht="18.75" customHeight="1" thickBot="1" x14ac:dyDescent="0.3">
      <c r="C12" s="25" t="s">
        <v>65</v>
      </c>
      <c r="D12" s="25"/>
      <c r="E12" s="25"/>
      <c r="F12" s="25"/>
      <c r="G12" s="25"/>
      <c r="H12" s="25"/>
      <c r="I12" s="25"/>
    </row>
    <row r="13" spans="3:9" ht="18.75" customHeight="1" thickBot="1" x14ac:dyDescent="0.3">
      <c r="C13" s="25" t="s">
        <v>66</v>
      </c>
      <c r="D13" s="25"/>
      <c r="E13" s="25"/>
      <c r="F13" s="25"/>
      <c r="G13" s="25"/>
      <c r="H13" s="25"/>
      <c r="I13" s="25"/>
    </row>
    <row r="14" spans="3:9" ht="18.75" customHeight="1" thickBot="1" x14ac:dyDescent="0.3">
      <c r="C14" s="25" t="s">
        <v>67</v>
      </c>
      <c r="D14" s="25"/>
      <c r="E14" s="25"/>
      <c r="F14" s="25"/>
      <c r="G14" s="25"/>
      <c r="H14" s="25"/>
      <c r="I14" s="25"/>
    </row>
    <row r="15" spans="3:9" ht="18.75" customHeight="1" thickBot="1" x14ac:dyDescent="0.3">
      <c r="C15" s="25" t="s">
        <v>68</v>
      </c>
      <c r="D15" s="25"/>
      <c r="E15" s="25"/>
      <c r="F15" s="25"/>
      <c r="G15" s="25"/>
      <c r="H15" s="25"/>
      <c r="I15" s="25"/>
    </row>
    <row r="16" spans="3:9" ht="18.75" customHeight="1" thickBot="1" x14ac:dyDescent="0.3">
      <c r="C16" s="25" t="s">
        <v>69</v>
      </c>
      <c r="D16" s="25"/>
      <c r="E16" s="25"/>
      <c r="F16" s="25"/>
      <c r="G16" s="25"/>
      <c r="H16" s="25"/>
      <c r="I16" s="25"/>
    </row>
    <row r="17" spans="3:9" ht="18.75" customHeight="1" thickBot="1" x14ac:dyDescent="0.3">
      <c r="C17" s="25" t="s">
        <v>70</v>
      </c>
      <c r="D17" s="25"/>
      <c r="E17" s="25"/>
      <c r="F17" s="25"/>
      <c r="G17" s="25"/>
      <c r="H17" s="25"/>
      <c r="I17" s="25"/>
    </row>
    <row r="18" spans="3:9" ht="18.75" customHeight="1" thickBot="1" x14ac:dyDescent="0.3">
      <c r="C18" s="25" t="s">
        <v>71</v>
      </c>
      <c r="D18" s="25"/>
      <c r="E18" s="25"/>
      <c r="F18" s="25"/>
      <c r="G18" s="25"/>
      <c r="H18" s="25"/>
      <c r="I18" s="25"/>
    </row>
    <row r="19" spans="3:9" ht="18.75" customHeight="1" thickBot="1" x14ac:dyDescent="0.3">
      <c r="C19" s="25" t="s">
        <v>72</v>
      </c>
      <c r="D19" s="25"/>
      <c r="E19" s="25"/>
      <c r="F19" s="25"/>
      <c r="G19" s="25"/>
      <c r="H19" s="25"/>
      <c r="I19" s="25"/>
    </row>
    <row r="20" spans="3:9" ht="18.75" thickBot="1" x14ac:dyDescent="0.3">
      <c r="C20" s="25"/>
      <c r="D20" s="25"/>
      <c r="E20" s="25"/>
      <c r="F20" s="25"/>
      <c r="G20" s="25"/>
      <c r="H20" s="25"/>
      <c r="I20" s="25"/>
    </row>
    <row r="21" spans="3:9" ht="18.75" thickBot="1" x14ac:dyDescent="0.3">
      <c r="C21" s="25" t="s">
        <v>58</v>
      </c>
      <c r="D21" s="25"/>
      <c r="E21" s="25"/>
      <c r="F21" s="25"/>
      <c r="G21" s="25"/>
      <c r="H21" s="25"/>
      <c r="I21" s="25"/>
    </row>
    <row r="22" spans="3:9" ht="18.75" thickBot="1" x14ac:dyDescent="0.3">
      <c r="C22" s="25" t="s">
        <v>59</v>
      </c>
      <c r="D22" s="25"/>
      <c r="E22" s="25"/>
      <c r="F22" s="25"/>
      <c r="G22" s="25"/>
      <c r="H22" s="25"/>
      <c r="I22" s="25"/>
    </row>
    <row r="23" spans="3:9" ht="18.75" thickBot="1" x14ac:dyDescent="0.3">
      <c r="C23" s="25" t="s">
        <v>60</v>
      </c>
      <c r="D23" s="25"/>
      <c r="E23" s="25"/>
      <c r="F23" s="25"/>
      <c r="G23" s="25"/>
      <c r="H23" s="25"/>
      <c r="I23" s="25"/>
    </row>
    <row r="24" spans="3:9" ht="18.75" thickBot="1" x14ac:dyDescent="0.3">
      <c r="C24" s="25" t="s">
        <v>61</v>
      </c>
      <c r="D24" s="25"/>
      <c r="E24" s="25"/>
      <c r="F24" s="25"/>
      <c r="G24" s="25"/>
      <c r="H24" s="25"/>
      <c r="I24" s="25"/>
    </row>
    <row r="25" spans="3:9" ht="18.75" thickBot="1" x14ac:dyDescent="0.3">
      <c r="C25" s="25" t="s">
        <v>62</v>
      </c>
      <c r="D25" s="25"/>
      <c r="E25" s="25"/>
      <c r="F25" s="25"/>
      <c r="G25" s="25"/>
      <c r="H25" s="25"/>
      <c r="I25" s="25"/>
    </row>
    <row r="30" spans="3:9" ht="12.75" x14ac:dyDescent="0.2"/>
    <row r="31" spans="3:9" ht="12.75" x14ac:dyDescent="0.2"/>
    <row r="32" spans="3:9" ht="12.75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8:U55"/>
  <sheetViews>
    <sheetView workbookViewId="0">
      <selection activeCell="F42" sqref="F42"/>
    </sheetView>
  </sheetViews>
  <sheetFormatPr baseColWidth="10" defaultColWidth="11.42578125" defaultRowHeight="13.5" thickBottom="1" x14ac:dyDescent="0.25"/>
  <cols>
    <col min="1" max="2" width="11.42578125" style="6"/>
    <col min="3" max="3" width="16" style="6" customWidth="1"/>
    <col min="4" max="4" width="49.7109375" style="6" customWidth="1"/>
    <col min="5" max="5" width="11.5703125" style="6" customWidth="1"/>
    <col min="6" max="6" width="11.42578125" style="6" customWidth="1"/>
    <col min="7" max="16384" width="11.42578125" style="6"/>
  </cols>
  <sheetData>
    <row r="8" spans="5:21" ht="15.75" thickBot="1" x14ac:dyDescent="0.25">
      <c r="I8" s="7"/>
      <c r="J8" s="12"/>
      <c r="K8" s="8"/>
    </row>
    <row r="15" spans="5:21" ht="14.25" customHeight="1" thickBot="1" x14ac:dyDescent="0.25"/>
    <row r="16" spans="5:21" ht="27.75" customHeight="1" thickBot="1" x14ac:dyDescent="0.25">
      <c r="E16" s="14">
        <v>2022</v>
      </c>
      <c r="F16" s="14">
        <v>2021</v>
      </c>
      <c r="G16" s="14">
        <v>2020</v>
      </c>
      <c r="H16" s="14">
        <v>2019</v>
      </c>
      <c r="I16" s="14">
        <v>2018</v>
      </c>
      <c r="J16" s="14">
        <v>2017</v>
      </c>
      <c r="K16" s="14">
        <v>2016</v>
      </c>
      <c r="L16" s="14">
        <v>2015</v>
      </c>
      <c r="M16" s="14">
        <v>2014</v>
      </c>
      <c r="N16" s="14">
        <v>2013</v>
      </c>
      <c r="O16" s="14">
        <v>2012</v>
      </c>
      <c r="P16" s="14">
        <v>2011</v>
      </c>
      <c r="Q16" s="14">
        <v>2010</v>
      </c>
      <c r="R16" s="14">
        <v>2009</v>
      </c>
      <c r="S16" s="14">
        <v>2008</v>
      </c>
      <c r="T16" s="14">
        <v>2007</v>
      </c>
      <c r="U16" s="14">
        <v>2006</v>
      </c>
    </row>
    <row r="17" spans="3:21" s="10" customFormat="1" ht="13.5" customHeight="1" thickBot="1" x14ac:dyDescent="0.25">
      <c r="C17" s="40" t="s">
        <v>10</v>
      </c>
      <c r="D17" s="13" t="s">
        <v>11</v>
      </c>
      <c r="E17" s="16">
        <v>410</v>
      </c>
      <c r="F17" s="16">
        <v>524</v>
      </c>
      <c r="G17" s="16">
        <v>514</v>
      </c>
      <c r="H17" s="16">
        <v>447</v>
      </c>
      <c r="I17" s="16">
        <v>433</v>
      </c>
      <c r="J17" s="16">
        <v>421</v>
      </c>
      <c r="K17" s="16">
        <v>584</v>
      </c>
      <c r="L17" s="16">
        <v>656</v>
      </c>
      <c r="M17" s="16">
        <v>582</v>
      </c>
      <c r="N17" s="16">
        <v>734</v>
      </c>
      <c r="O17" s="16">
        <v>748</v>
      </c>
      <c r="P17" s="16">
        <v>899</v>
      </c>
      <c r="Q17" s="16">
        <v>990</v>
      </c>
      <c r="R17" s="16">
        <v>1052</v>
      </c>
      <c r="S17" s="16">
        <v>956</v>
      </c>
      <c r="T17" s="16">
        <v>561</v>
      </c>
      <c r="U17" s="16">
        <v>357</v>
      </c>
    </row>
    <row r="18" spans="3:21" s="10" customFormat="1" thickBot="1" x14ac:dyDescent="0.25">
      <c r="C18" s="41"/>
      <c r="D18" s="15" t="s">
        <v>12</v>
      </c>
      <c r="E18" s="16">
        <v>3</v>
      </c>
      <c r="F18" s="16">
        <v>2</v>
      </c>
      <c r="G18" s="16">
        <v>3</v>
      </c>
      <c r="H18" s="16">
        <v>4</v>
      </c>
      <c r="I18" s="16">
        <v>4</v>
      </c>
      <c r="J18" s="16">
        <v>7</v>
      </c>
      <c r="K18" s="16">
        <v>1</v>
      </c>
      <c r="L18" s="16">
        <v>4</v>
      </c>
      <c r="M18" s="16">
        <v>2</v>
      </c>
      <c r="N18" s="16">
        <v>4</v>
      </c>
      <c r="O18" s="16">
        <v>3</v>
      </c>
      <c r="P18" s="16">
        <v>18</v>
      </c>
      <c r="Q18" s="16">
        <v>9</v>
      </c>
      <c r="R18" s="16">
        <v>11</v>
      </c>
      <c r="S18" s="16">
        <v>5</v>
      </c>
      <c r="T18" s="16">
        <v>11</v>
      </c>
      <c r="U18" s="16">
        <v>5</v>
      </c>
    </row>
    <row r="19" spans="3:21" s="10" customFormat="1" thickBot="1" x14ac:dyDescent="0.25">
      <c r="C19" s="41"/>
      <c r="D19" s="15" t="s">
        <v>13</v>
      </c>
      <c r="E19" s="16">
        <v>2776</v>
      </c>
      <c r="F19" s="16">
        <v>2776</v>
      </c>
      <c r="G19" s="16">
        <v>2634</v>
      </c>
      <c r="H19" s="16">
        <v>2271</v>
      </c>
      <c r="I19" s="16">
        <v>2599</v>
      </c>
      <c r="J19" s="16">
        <v>2319</v>
      </c>
      <c r="K19" s="16">
        <v>2844</v>
      </c>
      <c r="L19" s="16">
        <v>3892</v>
      </c>
      <c r="M19" s="16">
        <v>3937</v>
      </c>
      <c r="N19" s="16">
        <v>4606</v>
      </c>
      <c r="O19" s="16">
        <v>4259</v>
      </c>
      <c r="P19" s="16">
        <v>5213</v>
      </c>
      <c r="Q19" s="16">
        <v>4567</v>
      </c>
      <c r="R19" s="16">
        <v>5619</v>
      </c>
      <c r="S19" s="16">
        <v>7013</v>
      </c>
      <c r="T19" s="16">
        <v>4436</v>
      </c>
      <c r="U19" s="16">
        <v>2586</v>
      </c>
    </row>
    <row r="20" spans="3:21" s="10" customFormat="1" thickBot="1" x14ac:dyDescent="0.25">
      <c r="C20" s="41"/>
      <c r="D20" s="15" t="s">
        <v>14</v>
      </c>
      <c r="E20" s="16">
        <v>69</v>
      </c>
      <c r="F20" s="16">
        <v>75</v>
      </c>
      <c r="G20" s="16">
        <v>74</v>
      </c>
      <c r="H20" s="16">
        <v>80</v>
      </c>
      <c r="I20" s="16">
        <v>87</v>
      </c>
      <c r="J20" s="16">
        <v>117</v>
      </c>
      <c r="K20" s="16">
        <v>193</v>
      </c>
      <c r="L20" s="16">
        <v>181</v>
      </c>
      <c r="M20" s="16">
        <v>128</v>
      </c>
      <c r="N20" s="16">
        <v>148</v>
      </c>
      <c r="O20" s="16">
        <v>204</v>
      </c>
      <c r="P20" s="16">
        <v>253</v>
      </c>
      <c r="Q20" s="16">
        <v>202</v>
      </c>
      <c r="R20" s="16">
        <v>193</v>
      </c>
      <c r="S20" s="16">
        <v>228</v>
      </c>
      <c r="T20" s="16">
        <v>167</v>
      </c>
      <c r="U20" s="16">
        <v>92</v>
      </c>
    </row>
    <row r="21" spans="3:21" s="10" customFormat="1" ht="13.5" customHeight="1" thickBot="1" x14ac:dyDescent="0.25">
      <c r="C21" s="41"/>
      <c r="D21" s="15" t="s">
        <v>15</v>
      </c>
      <c r="E21" s="16">
        <v>5932</v>
      </c>
      <c r="F21" s="16">
        <v>5384</v>
      </c>
      <c r="G21" s="16">
        <v>4025</v>
      </c>
      <c r="H21" s="16">
        <v>3735</v>
      </c>
      <c r="I21" s="16">
        <v>3540</v>
      </c>
      <c r="J21" s="16">
        <v>3150</v>
      </c>
      <c r="K21" s="16">
        <v>3679</v>
      </c>
      <c r="L21" s="16">
        <v>4254</v>
      </c>
      <c r="M21" s="9">
        <v>4632</v>
      </c>
      <c r="N21" s="9">
        <v>4876</v>
      </c>
      <c r="O21" s="9">
        <v>4735</v>
      </c>
      <c r="P21" s="9">
        <v>6051</v>
      </c>
      <c r="Q21" s="9">
        <v>5347</v>
      </c>
      <c r="R21" s="9">
        <v>5575</v>
      </c>
      <c r="S21" s="9">
        <v>6722</v>
      </c>
      <c r="T21" s="9">
        <v>5448</v>
      </c>
      <c r="U21" s="9">
        <v>5443</v>
      </c>
    </row>
    <row r="22" spans="3:21" s="10" customFormat="1" thickBot="1" x14ac:dyDescent="0.25">
      <c r="C22" s="42"/>
      <c r="D22" s="15" t="s">
        <v>2</v>
      </c>
      <c r="E22" s="17">
        <f>SUM(E17:E21)</f>
        <v>9190</v>
      </c>
      <c r="F22" s="17">
        <f>SUM(F17:F21)</f>
        <v>8761</v>
      </c>
      <c r="G22" s="17">
        <f>SUM(G17:G21)</f>
        <v>7250</v>
      </c>
      <c r="H22" s="17">
        <f>SUM(H17:H21)</f>
        <v>6537</v>
      </c>
      <c r="I22" s="17">
        <f>SUM(I17:I21)</f>
        <v>6663</v>
      </c>
      <c r="J22" s="17">
        <f>SUM(J17:J21)</f>
        <v>6014</v>
      </c>
      <c r="K22" s="17">
        <f t="shared" ref="K22:Q22" si="0">SUM(K17:K21)</f>
        <v>7301</v>
      </c>
      <c r="L22" s="17">
        <f t="shared" si="0"/>
        <v>8987</v>
      </c>
      <c r="M22" s="17">
        <f t="shared" si="0"/>
        <v>9281</v>
      </c>
      <c r="N22" s="17">
        <f t="shared" si="0"/>
        <v>10368</v>
      </c>
      <c r="O22" s="17">
        <f t="shared" si="0"/>
        <v>9949</v>
      </c>
      <c r="P22" s="17">
        <f t="shared" si="0"/>
        <v>12434</v>
      </c>
      <c r="Q22" s="17">
        <f t="shared" si="0"/>
        <v>11115</v>
      </c>
      <c r="R22" s="17">
        <v>12450</v>
      </c>
      <c r="S22" s="17">
        <v>14924</v>
      </c>
      <c r="T22" s="17">
        <v>10623</v>
      </c>
      <c r="U22" s="17">
        <v>8483</v>
      </c>
    </row>
    <row r="23" spans="3:21" s="10" customFormat="1" ht="13.5" customHeight="1" thickBot="1" x14ac:dyDescent="0.25">
      <c r="C23" s="40" t="s">
        <v>16</v>
      </c>
      <c r="D23" s="13" t="s">
        <v>17</v>
      </c>
      <c r="E23" s="16">
        <v>39</v>
      </c>
      <c r="F23" s="16">
        <v>35</v>
      </c>
      <c r="G23" s="16">
        <v>35</v>
      </c>
      <c r="H23" s="16">
        <v>32</v>
      </c>
      <c r="I23" s="16">
        <v>37</v>
      </c>
      <c r="J23" s="16">
        <v>40</v>
      </c>
      <c r="K23" s="16">
        <v>31</v>
      </c>
      <c r="L23" s="16">
        <v>30</v>
      </c>
      <c r="M23" s="16">
        <v>22</v>
      </c>
      <c r="N23" s="16">
        <v>33</v>
      </c>
      <c r="O23" s="16">
        <v>23</v>
      </c>
      <c r="P23" s="16">
        <v>45</v>
      </c>
      <c r="Q23" s="16">
        <v>36</v>
      </c>
      <c r="R23" s="16">
        <v>30</v>
      </c>
      <c r="S23" s="16">
        <v>23</v>
      </c>
      <c r="T23" s="16">
        <v>41</v>
      </c>
      <c r="U23" s="16">
        <v>25</v>
      </c>
    </row>
    <row r="24" spans="3:21" s="10" customFormat="1" thickBot="1" x14ac:dyDescent="0.25">
      <c r="C24" s="41"/>
      <c r="D24" s="13" t="s">
        <v>18</v>
      </c>
      <c r="E24" s="16">
        <v>2</v>
      </c>
      <c r="F24" s="16">
        <v>6</v>
      </c>
      <c r="G24" s="16">
        <v>5</v>
      </c>
      <c r="H24" s="16">
        <v>5</v>
      </c>
      <c r="I24" s="16">
        <v>3</v>
      </c>
      <c r="J24" s="16">
        <v>7</v>
      </c>
      <c r="K24" s="16">
        <v>1</v>
      </c>
      <c r="L24" s="16">
        <v>8</v>
      </c>
      <c r="M24" s="16">
        <v>8</v>
      </c>
      <c r="N24" s="16">
        <v>7</v>
      </c>
      <c r="O24" s="16">
        <v>3</v>
      </c>
      <c r="P24" s="16">
        <v>9</v>
      </c>
      <c r="Q24" s="16">
        <v>24</v>
      </c>
      <c r="R24" s="16">
        <v>2</v>
      </c>
      <c r="S24" s="16">
        <v>4</v>
      </c>
      <c r="T24" s="16">
        <v>12</v>
      </c>
      <c r="U24" s="16">
        <v>4</v>
      </c>
    </row>
    <row r="25" spans="3:21" s="10" customFormat="1" thickBot="1" x14ac:dyDescent="0.25">
      <c r="C25" s="41"/>
      <c r="D25" s="15" t="s">
        <v>19</v>
      </c>
      <c r="E25" s="16">
        <v>14</v>
      </c>
      <c r="F25" s="16">
        <v>20</v>
      </c>
      <c r="G25" s="16">
        <v>19</v>
      </c>
      <c r="H25" s="16">
        <v>51</v>
      </c>
      <c r="I25" s="16">
        <v>34</v>
      </c>
      <c r="J25" s="16">
        <v>43</v>
      </c>
      <c r="K25" s="16">
        <v>56</v>
      </c>
      <c r="L25" s="16">
        <v>53</v>
      </c>
      <c r="M25" s="16">
        <v>60</v>
      </c>
      <c r="N25" s="16">
        <v>50</v>
      </c>
      <c r="O25" s="16">
        <v>79</v>
      </c>
      <c r="P25" s="16">
        <v>87</v>
      </c>
      <c r="Q25" s="16">
        <v>94</v>
      </c>
      <c r="R25" s="16">
        <v>107</v>
      </c>
      <c r="S25" s="16">
        <v>105</v>
      </c>
      <c r="T25" s="16">
        <v>147</v>
      </c>
      <c r="U25" s="16">
        <v>116</v>
      </c>
    </row>
    <row r="26" spans="3:21" s="10" customFormat="1" thickBot="1" x14ac:dyDescent="0.25">
      <c r="C26" s="41"/>
      <c r="D26" s="15" t="s">
        <v>20</v>
      </c>
      <c r="E26" s="16">
        <v>5</v>
      </c>
      <c r="F26" s="16">
        <v>8</v>
      </c>
      <c r="G26" s="16">
        <v>5</v>
      </c>
      <c r="H26" s="16">
        <v>7</v>
      </c>
      <c r="I26" s="16">
        <v>2</v>
      </c>
      <c r="J26" s="16">
        <v>1</v>
      </c>
      <c r="K26" s="16">
        <v>1</v>
      </c>
      <c r="L26" s="16">
        <v>9</v>
      </c>
      <c r="M26" s="16">
        <v>0</v>
      </c>
      <c r="N26" s="16">
        <v>2</v>
      </c>
      <c r="O26" s="16">
        <v>3</v>
      </c>
      <c r="P26" s="16">
        <v>8</v>
      </c>
      <c r="Q26" s="16">
        <v>13</v>
      </c>
      <c r="R26" s="16">
        <v>7</v>
      </c>
      <c r="S26" s="16">
        <v>9</v>
      </c>
      <c r="T26" s="16">
        <v>15</v>
      </c>
      <c r="U26" s="16">
        <v>4</v>
      </c>
    </row>
    <row r="27" spans="3:21" s="10" customFormat="1" ht="13.5" customHeight="1" thickBot="1" x14ac:dyDescent="0.25">
      <c r="C27" s="41"/>
      <c r="D27" s="15" t="s">
        <v>2</v>
      </c>
      <c r="E27" s="17">
        <f>SUM(E23:E26)</f>
        <v>60</v>
      </c>
      <c r="F27" s="17">
        <f>SUM(F23:F26)</f>
        <v>69</v>
      </c>
      <c r="G27" s="17">
        <f>SUM(G23:G26)</f>
        <v>64</v>
      </c>
      <c r="H27" s="17">
        <f>SUM(H23:H26)</f>
        <v>95</v>
      </c>
      <c r="I27" s="17">
        <f>SUM(I23:I26)</f>
        <v>76</v>
      </c>
      <c r="J27" s="17">
        <f>SUM(J23:J26)</f>
        <v>91</v>
      </c>
      <c r="K27" s="17">
        <f t="shared" ref="K27:Q27" si="1">+K23+K24+K25+K26</f>
        <v>89</v>
      </c>
      <c r="L27" s="17">
        <f t="shared" si="1"/>
        <v>100</v>
      </c>
      <c r="M27" s="17">
        <f t="shared" si="1"/>
        <v>90</v>
      </c>
      <c r="N27" s="17">
        <f t="shared" si="1"/>
        <v>92</v>
      </c>
      <c r="O27" s="17">
        <f t="shared" si="1"/>
        <v>108</v>
      </c>
      <c r="P27" s="17">
        <f t="shared" si="1"/>
        <v>149</v>
      </c>
      <c r="Q27" s="17">
        <f t="shared" si="1"/>
        <v>167</v>
      </c>
      <c r="R27" s="17">
        <v>146</v>
      </c>
      <c r="S27" s="17">
        <v>141</v>
      </c>
      <c r="T27" s="17">
        <v>215</v>
      </c>
      <c r="U27" s="17">
        <v>149</v>
      </c>
    </row>
    <row r="28" spans="3:21" s="10" customFormat="1" ht="13.5" customHeight="1" thickBot="1" x14ac:dyDescent="0.25">
      <c r="C28" s="40" t="s">
        <v>21</v>
      </c>
      <c r="D28" s="15" t="s">
        <v>22</v>
      </c>
      <c r="E28" s="16">
        <v>81</v>
      </c>
      <c r="F28" s="16">
        <v>94</v>
      </c>
      <c r="G28" s="16">
        <v>68</v>
      </c>
      <c r="H28" s="16">
        <v>60</v>
      </c>
      <c r="I28" s="16">
        <v>75</v>
      </c>
      <c r="J28" s="16">
        <v>88</v>
      </c>
      <c r="K28" s="16">
        <v>134</v>
      </c>
      <c r="L28" s="16">
        <v>97</v>
      </c>
      <c r="M28" s="16">
        <v>50</v>
      </c>
      <c r="N28" s="16">
        <v>56</v>
      </c>
      <c r="O28" s="16">
        <v>46</v>
      </c>
      <c r="P28" s="16">
        <v>54</v>
      </c>
      <c r="Q28" s="16">
        <v>116</v>
      </c>
      <c r="R28" s="16">
        <v>52</v>
      </c>
      <c r="S28" s="16">
        <v>45</v>
      </c>
      <c r="T28" s="16">
        <v>55</v>
      </c>
      <c r="U28" s="16">
        <v>21</v>
      </c>
    </row>
    <row r="29" spans="3:21" s="10" customFormat="1" thickBot="1" x14ac:dyDescent="0.25">
      <c r="C29" s="41"/>
      <c r="D29" s="15" t="s">
        <v>23</v>
      </c>
      <c r="E29" s="16">
        <v>4</v>
      </c>
      <c r="F29" s="16">
        <v>9</v>
      </c>
      <c r="G29" s="16">
        <v>5</v>
      </c>
      <c r="H29" s="16">
        <v>9</v>
      </c>
      <c r="I29" s="16">
        <v>7</v>
      </c>
      <c r="J29" s="16">
        <v>8</v>
      </c>
      <c r="K29" s="16">
        <v>39</v>
      </c>
      <c r="L29" s="16">
        <v>30</v>
      </c>
      <c r="M29" s="16">
        <v>4</v>
      </c>
      <c r="N29" s="16">
        <v>3</v>
      </c>
      <c r="O29" s="16">
        <v>4</v>
      </c>
      <c r="P29" s="16">
        <v>5</v>
      </c>
      <c r="Q29" s="16">
        <v>4</v>
      </c>
      <c r="R29" s="16">
        <v>7</v>
      </c>
      <c r="S29" s="16">
        <v>16</v>
      </c>
      <c r="T29" s="16">
        <v>8</v>
      </c>
      <c r="U29" s="16">
        <v>4</v>
      </c>
    </row>
    <row r="30" spans="3:21" s="10" customFormat="1" thickBot="1" x14ac:dyDescent="0.25">
      <c r="C30" s="41"/>
      <c r="D30" s="15" t="s">
        <v>24</v>
      </c>
      <c r="E30" s="16">
        <v>8</v>
      </c>
      <c r="F30" s="16">
        <v>22</v>
      </c>
      <c r="G30" s="16">
        <v>26</v>
      </c>
      <c r="H30" s="16">
        <v>25</v>
      </c>
      <c r="I30" s="16">
        <v>12</v>
      </c>
      <c r="J30" s="16">
        <v>21</v>
      </c>
      <c r="K30" s="16">
        <v>28</v>
      </c>
      <c r="L30" s="16">
        <v>33</v>
      </c>
      <c r="M30" s="16">
        <v>23</v>
      </c>
      <c r="N30" s="16">
        <v>24</v>
      </c>
      <c r="O30" s="16">
        <v>57</v>
      </c>
      <c r="P30" s="16">
        <v>115</v>
      </c>
      <c r="Q30" s="16">
        <v>168</v>
      </c>
      <c r="R30" s="16">
        <v>207</v>
      </c>
      <c r="S30" s="16">
        <v>278</v>
      </c>
      <c r="T30" s="16">
        <v>130</v>
      </c>
      <c r="U30" s="16">
        <v>24</v>
      </c>
    </row>
    <row r="31" spans="3:21" s="10" customFormat="1" ht="24" customHeight="1" thickBot="1" x14ac:dyDescent="0.25">
      <c r="C31" s="41"/>
      <c r="D31" s="15" t="s">
        <v>2</v>
      </c>
      <c r="E31" s="17">
        <f t="shared" ref="E31:Q31" si="2">+E28+E29+E30</f>
        <v>93</v>
      </c>
      <c r="F31" s="17">
        <f t="shared" si="2"/>
        <v>125</v>
      </c>
      <c r="G31" s="17">
        <f t="shared" si="2"/>
        <v>99</v>
      </c>
      <c r="H31" s="17">
        <f t="shared" ref="H31" si="3">+H28+H29+H30</f>
        <v>94</v>
      </c>
      <c r="I31" s="17">
        <f t="shared" si="2"/>
        <v>94</v>
      </c>
      <c r="J31" s="17">
        <f>SUM(J28:J30)</f>
        <v>117</v>
      </c>
      <c r="K31" s="17">
        <f t="shared" si="2"/>
        <v>201</v>
      </c>
      <c r="L31" s="17">
        <f t="shared" si="2"/>
        <v>160</v>
      </c>
      <c r="M31" s="17">
        <f t="shared" si="2"/>
        <v>77</v>
      </c>
      <c r="N31" s="17">
        <f t="shared" si="2"/>
        <v>83</v>
      </c>
      <c r="O31" s="17">
        <f t="shared" si="2"/>
        <v>107</v>
      </c>
      <c r="P31" s="17">
        <f t="shared" si="2"/>
        <v>174</v>
      </c>
      <c r="Q31" s="17">
        <f t="shared" si="2"/>
        <v>288</v>
      </c>
      <c r="R31" s="17">
        <v>266</v>
      </c>
      <c r="S31" s="17">
        <v>339</v>
      </c>
      <c r="T31" s="17">
        <v>193</v>
      </c>
      <c r="U31" s="17">
        <f>+U28+U29+U30</f>
        <v>49</v>
      </c>
    </row>
    <row r="32" spans="3:21" s="10" customFormat="1" ht="13.5" customHeight="1" thickBot="1" x14ac:dyDescent="0.25">
      <c r="C32" s="40" t="s">
        <v>25</v>
      </c>
      <c r="D32" s="15" t="s">
        <v>26</v>
      </c>
      <c r="E32" s="16">
        <v>407</v>
      </c>
      <c r="F32" s="16">
        <v>325</v>
      </c>
      <c r="G32" s="16">
        <v>361</v>
      </c>
      <c r="H32" s="16">
        <v>378</v>
      </c>
      <c r="I32" s="16">
        <v>353</v>
      </c>
      <c r="J32" s="16">
        <v>377</v>
      </c>
      <c r="K32" s="16">
        <v>346</v>
      </c>
      <c r="L32" s="16">
        <v>307</v>
      </c>
      <c r="M32" s="16">
        <v>183</v>
      </c>
      <c r="N32" s="16">
        <v>195</v>
      </c>
      <c r="O32" s="16">
        <v>228</v>
      </c>
      <c r="P32" s="16">
        <v>145</v>
      </c>
      <c r="Q32" s="16">
        <v>247</v>
      </c>
      <c r="R32" s="16">
        <v>247</v>
      </c>
      <c r="S32" s="16">
        <v>245</v>
      </c>
      <c r="T32" s="16">
        <v>205</v>
      </c>
      <c r="U32" s="16">
        <v>249</v>
      </c>
    </row>
    <row r="33" spans="3:21" s="10" customFormat="1" ht="19.5" customHeight="1" thickBot="1" x14ac:dyDescent="0.25">
      <c r="C33" s="41"/>
      <c r="D33" s="15" t="s">
        <v>27</v>
      </c>
      <c r="E33" s="16">
        <v>993</v>
      </c>
      <c r="F33" s="16">
        <v>950</v>
      </c>
      <c r="G33" s="16">
        <v>900</v>
      </c>
      <c r="H33" s="16">
        <v>929</v>
      </c>
      <c r="I33" s="16">
        <v>820</v>
      </c>
      <c r="J33" s="16">
        <v>677</v>
      </c>
      <c r="K33" s="16">
        <v>650</v>
      </c>
      <c r="L33" s="16">
        <v>740</v>
      </c>
      <c r="M33" s="16">
        <v>657</v>
      </c>
      <c r="N33" s="16">
        <v>663</v>
      </c>
      <c r="O33" s="16">
        <v>655</v>
      </c>
      <c r="P33" s="16">
        <v>723</v>
      </c>
      <c r="Q33" s="16">
        <v>902</v>
      </c>
      <c r="R33" s="16">
        <v>902</v>
      </c>
      <c r="S33" s="16">
        <v>991</v>
      </c>
      <c r="T33" s="16">
        <v>806</v>
      </c>
      <c r="U33" s="16">
        <v>588</v>
      </c>
    </row>
    <row r="34" spans="3:21" s="10" customFormat="1" ht="19.5" customHeight="1" thickBot="1" x14ac:dyDescent="0.25">
      <c r="C34" s="41"/>
      <c r="D34" s="15" t="s">
        <v>79</v>
      </c>
      <c r="E34" s="16">
        <v>44</v>
      </c>
      <c r="F34" s="16">
        <v>57</v>
      </c>
      <c r="G34" s="16">
        <v>47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3:21" s="10" customFormat="1" ht="18.75" customHeight="1" thickBot="1" x14ac:dyDescent="0.25">
      <c r="C35" s="41"/>
      <c r="D35" s="15" t="s">
        <v>9</v>
      </c>
      <c r="E35" s="17">
        <f>SUM(E32:E34)</f>
        <v>1444</v>
      </c>
      <c r="F35" s="17">
        <f>SUM(F32:F34)</f>
        <v>1332</v>
      </c>
      <c r="G35" s="17">
        <f>SUM(G32:G34)</f>
        <v>1308</v>
      </c>
      <c r="H35" s="17">
        <f>SUM(H32:H34)</f>
        <v>1307</v>
      </c>
      <c r="I35" s="17">
        <f>SUM(I32:I33)</f>
        <v>1173</v>
      </c>
      <c r="J35" s="17">
        <f>SUM(J32:J33)</f>
        <v>1054</v>
      </c>
      <c r="K35" s="17">
        <f t="shared" ref="K35:P35" si="4">+K32+K33</f>
        <v>996</v>
      </c>
      <c r="L35" s="17">
        <f t="shared" si="4"/>
        <v>1047</v>
      </c>
      <c r="M35" s="17">
        <f t="shared" si="4"/>
        <v>840</v>
      </c>
      <c r="N35" s="17">
        <f t="shared" si="4"/>
        <v>858</v>
      </c>
      <c r="O35" s="17">
        <f t="shared" si="4"/>
        <v>883</v>
      </c>
      <c r="P35" s="17">
        <f t="shared" si="4"/>
        <v>868</v>
      </c>
      <c r="Q35" s="17">
        <v>1149</v>
      </c>
      <c r="R35" s="17">
        <v>1149</v>
      </c>
      <c r="S35" s="17">
        <v>1236</v>
      </c>
      <c r="T35" s="17">
        <v>1011</v>
      </c>
      <c r="U35" s="17">
        <f>+U32+U33</f>
        <v>837</v>
      </c>
    </row>
    <row r="38" spans="3:21" thickBot="1" x14ac:dyDescent="0.25">
      <c r="C38" s="24" t="s">
        <v>57</v>
      </c>
    </row>
    <row r="39" spans="3:21" ht="15.75" thickBot="1" x14ac:dyDescent="0.25"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1" spans="3:21" thickBot="1" x14ac:dyDescent="0.25">
      <c r="G41" s="11"/>
    </row>
    <row r="53" spans="4:4" thickBot="1" x14ac:dyDescent="0.25">
      <c r="D53" s="24"/>
    </row>
    <row r="54" spans="4:4" x14ac:dyDescent="0.25"/>
    <row r="55" spans="4:4" x14ac:dyDescent="0.25"/>
  </sheetData>
  <mergeCells count="5">
    <mergeCell ref="C32:C35"/>
    <mergeCell ref="C17:C22"/>
    <mergeCell ref="C23:C27"/>
    <mergeCell ref="C28:C31"/>
    <mergeCell ref="D39:R39"/>
  </mergeCells>
  <phoneticPr fontId="3" type="noConversion"/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0"/>
  <sheetViews>
    <sheetView workbookViewId="0">
      <selection activeCell="D33" sqref="D33"/>
    </sheetView>
  </sheetViews>
  <sheetFormatPr baseColWidth="10" defaultColWidth="11.42578125" defaultRowHeight="13.5" thickBottom="1" x14ac:dyDescent="0.25"/>
  <cols>
    <col min="1" max="2" width="11.42578125" style="6"/>
    <col min="3" max="3" width="56.5703125" style="6" customWidth="1"/>
    <col min="4" max="4" width="14.7109375" style="6" customWidth="1"/>
    <col min="5" max="5" width="11.42578125" style="6" customWidth="1"/>
    <col min="6" max="17" width="11.7109375" style="6" bestFit="1" customWidth="1"/>
    <col min="18" max="16384" width="11.42578125" style="6"/>
  </cols>
  <sheetData>
    <row r="1" spans="1:20" thickBot="1" x14ac:dyDescent="0.25">
      <c r="J1" s="1"/>
    </row>
    <row r="11" spans="1:20" ht="15.75" thickBot="1" x14ac:dyDescent="0.25">
      <c r="I11" s="7"/>
      <c r="K11" s="8"/>
    </row>
    <row r="12" spans="1:20" ht="15.75" thickBot="1" x14ac:dyDescent="0.25">
      <c r="I12" s="7"/>
      <c r="K12" s="8"/>
    </row>
    <row r="14" spans="1:20" ht="11.25" customHeight="1" thickBot="1" x14ac:dyDescent="0.25"/>
    <row r="15" spans="1:20" hidden="1" thickBot="1" x14ac:dyDescent="0.25"/>
    <row r="16" spans="1:20" ht="24.95" customHeight="1" thickBot="1" x14ac:dyDescent="0.25">
      <c r="A16" s="18"/>
      <c r="B16" s="18"/>
      <c r="C16" s="19" t="s">
        <v>45</v>
      </c>
      <c r="D16" s="20">
        <v>2022</v>
      </c>
      <c r="E16" s="20">
        <v>2021</v>
      </c>
      <c r="F16" s="20">
        <v>2020</v>
      </c>
      <c r="G16" s="20">
        <v>2019</v>
      </c>
      <c r="H16" s="20">
        <v>2018</v>
      </c>
      <c r="I16" s="20">
        <v>2017</v>
      </c>
      <c r="J16" s="20">
        <v>2016</v>
      </c>
      <c r="K16" s="20">
        <v>2015</v>
      </c>
      <c r="L16" s="20">
        <v>2014</v>
      </c>
      <c r="M16" s="20">
        <v>2013</v>
      </c>
      <c r="N16" s="20">
        <v>2012</v>
      </c>
      <c r="O16" s="20">
        <v>2011</v>
      </c>
      <c r="P16" s="20">
        <v>2010</v>
      </c>
      <c r="Q16" s="20">
        <v>2009</v>
      </c>
      <c r="R16" s="20">
        <v>2008</v>
      </c>
      <c r="S16" s="20">
        <v>2007</v>
      </c>
      <c r="T16" s="20">
        <v>2006</v>
      </c>
    </row>
    <row r="17" spans="3:20" ht="20.100000000000001" customHeight="1" thickBot="1" x14ac:dyDescent="0.25">
      <c r="C17" s="13" t="s">
        <v>3</v>
      </c>
      <c r="D17" s="22">
        <v>10827</v>
      </c>
      <c r="E17" s="22">
        <v>10368</v>
      </c>
      <c r="F17" s="22">
        <v>8721</v>
      </c>
      <c r="G17" s="22">
        <v>8094</v>
      </c>
      <c r="H17" s="22">
        <v>8068</v>
      </c>
      <c r="I17" s="22">
        <v>7311</v>
      </c>
      <c r="J17" s="22">
        <v>8587</v>
      </c>
      <c r="K17" s="22">
        <v>10294</v>
      </c>
      <c r="L17" s="22">
        <v>10288</v>
      </c>
      <c r="M17" s="22">
        <v>11401</v>
      </c>
      <c r="N17" s="22">
        <v>11045</v>
      </c>
      <c r="O17" s="22">
        <v>13623</v>
      </c>
      <c r="P17" s="22">
        <v>12433</v>
      </c>
      <c r="Q17" s="22">
        <v>14010</v>
      </c>
      <c r="R17" s="22">
        <v>16640</v>
      </c>
      <c r="S17" s="22">
        <v>12042</v>
      </c>
      <c r="T17" s="22">
        <v>9518</v>
      </c>
    </row>
    <row r="18" spans="3:20" ht="20.100000000000001" customHeight="1" thickBot="1" x14ac:dyDescent="0.25">
      <c r="C18" s="15" t="s">
        <v>4</v>
      </c>
      <c r="D18" s="22">
        <v>1939</v>
      </c>
      <c r="E18" s="22">
        <v>1864</v>
      </c>
      <c r="F18" s="22">
        <v>1538</v>
      </c>
      <c r="G18" s="22">
        <v>1955</v>
      </c>
      <c r="H18" s="22">
        <v>1824</v>
      </c>
      <c r="I18" s="22">
        <v>1643</v>
      </c>
      <c r="J18" s="22">
        <v>1763</v>
      </c>
      <c r="K18" s="22">
        <v>2238</v>
      </c>
      <c r="L18" s="22">
        <v>2450</v>
      </c>
      <c r="M18" s="22">
        <v>2994</v>
      </c>
      <c r="N18" s="22">
        <v>3095</v>
      </c>
      <c r="O18" s="22">
        <v>2588</v>
      </c>
      <c r="P18" s="22">
        <v>2379</v>
      </c>
      <c r="Q18" s="22">
        <v>2497</v>
      </c>
      <c r="R18" s="22">
        <v>2353</v>
      </c>
      <c r="S18" s="22">
        <v>1936</v>
      </c>
      <c r="T18" s="22">
        <v>1762</v>
      </c>
    </row>
    <row r="19" spans="3:20" ht="20.100000000000001" customHeight="1" thickBot="1" x14ac:dyDescent="0.25">
      <c r="C19" s="15" t="s">
        <v>5</v>
      </c>
      <c r="D19" s="22">
        <v>2148</v>
      </c>
      <c r="E19" s="22">
        <v>2676</v>
      </c>
      <c r="F19" s="22">
        <v>1694</v>
      </c>
      <c r="G19" s="22">
        <v>1668</v>
      </c>
      <c r="H19" s="22">
        <v>1374</v>
      </c>
      <c r="I19" s="22">
        <v>1250</v>
      </c>
      <c r="J19" s="22">
        <v>1406</v>
      </c>
      <c r="K19" s="22">
        <v>1512</v>
      </c>
      <c r="L19" s="22">
        <v>1190</v>
      </c>
      <c r="M19" s="22">
        <v>1627</v>
      </c>
      <c r="N19" s="22">
        <v>1299</v>
      </c>
      <c r="O19" s="22">
        <v>1309</v>
      </c>
      <c r="P19" s="22">
        <v>1233</v>
      </c>
      <c r="Q19" s="22">
        <v>1316</v>
      </c>
      <c r="R19" s="22">
        <v>1399</v>
      </c>
      <c r="S19" s="22">
        <v>974</v>
      </c>
      <c r="T19" s="22">
        <v>820</v>
      </c>
    </row>
    <row r="20" spans="3:20" ht="20.100000000000001" customHeight="1" thickBot="1" x14ac:dyDescent="0.25">
      <c r="C20" s="13" t="s">
        <v>6</v>
      </c>
      <c r="D20" s="22">
        <v>791</v>
      </c>
      <c r="E20" s="22">
        <v>924</v>
      </c>
      <c r="F20" s="22">
        <v>657</v>
      </c>
      <c r="G20" s="22">
        <v>349</v>
      </c>
      <c r="H20" s="22">
        <v>328</v>
      </c>
      <c r="I20" s="22">
        <v>321</v>
      </c>
      <c r="J20" s="22">
        <v>354</v>
      </c>
      <c r="K20" s="22">
        <v>719</v>
      </c>
      <c r="L20" s="22">
        <v>1036</v>
      </c>
      <c r="M20" s="22">
        <v>1052</v>
      </c>
      <c r="N20" s="22">
        <v>974</v>
      </c>
      <c r="O20" s="22">
        <v>589</v>
      </c>
      <c r="P20" s="22">
        <v>489</v>
      </c>
      <c r="Q20" s="22">
        <v>547</v>
      </c>
      <c r="R20" s="22">
        <v>618</v>
      </c>
      <c r="S20" s="22">
        <v>620</v>
      </c>
      <c r="T20" s="22">
        <v>368</v>
      </c>
    </row>
    <row r="21" spans="3:20" ht="20.100000000000001" customHeight="1" thickBot="1" x14ac:dyDescent="0.25">
      <c r="C21" s="15" t="s">
        <v>7</v>
      </c>
      <c r="D21" s="22">
        <v>91</v>
      </c>
      <c r="E21" s="22">
        <v>84</v>
      </c>
      <c r="F21" s="22">
        <v>139</v>
      </c>
      <c r="G21" s="22">
        <v>647</v>
      </c>
      <c r="H21" s="22">
        <v>128</v>
      </c>
      <c r="I21" s="22">
        <v>150</v>
      </c>
      <c r="J21" s="22">
        <v>223</v>
      </c>
      <c r="K21" s="22">
        <v>225</v>
      </c>
      <c r="L21" s="22">
        <v>207</v>
      </c>
      <c r="M21" s="22">
        <v>113</v>
      </c>
      <c r="N21" s="22">
        <v>146</v>
      </c>
      <c r="O21" s="22">
        <v>119</v>
      </c>
      <c r="P21" s="22">
        <v>107</v>
      </c>
      <c r="Q21" s="22">
        <v>161</v>
      </c>
      <c r="R21" s="22">
        <v>140</v>
      </c>
      <c r="S21" s="22">
        <v>148</v>
      </c>
      <c r="T21" s="22">
        <v>139</v>
      </c>
    </row>
    <row r="22" spans="3:20" ht="20.100000000000001" customHeight="1" thickBot="1" x14ac:dyDescent="0.25">
      <c r="C22" s="15" t="s">
        <v>8</v>
      </c>
      <c r="D22" s="22">
        <v>44</v>
      </c>
      <c r="E22" s="22">
        <v>50</v>
      </c>
      <c r="F22" s="22">
        <v>48</v>
      </c>
      <c r="G22" s="22">
        <v>91</v>
      </c>
      <c r="H22" s="22">
        <v>112</v>
      </c>
      <c r="I22" s="22">
        <v>95</v>
      </c>
      <c r="J22" s="22">
        <v>115</v>
      </c>
      <c r="K22" s="22">
        <v>116</v>
      </c>
      <c r="L22" s="22">
        <v>77</v>
      </c>
      <c r="M22" s="22">
        <v>84</v>
      </c>
      <c r="N22" s="22">
        <v>87</v>
      </c>
      <c r="O22" s="22">
        <v>57</v>
      </c>
      <c r="P22" s="22">
        <v>53</v>
      </c>
      <c r="Q22" s="22">
        <v>75</v>
      </c>
      <c r="R22" s="22">
        <v>55</v>
      </c>
      <c r="S22" s="22">
        <v>47</v>
      </c>
      <c r="T22" s="22">
        <v>26</v>
      </c>
    </row>
    <row r="23" spans="3:20" ht="24.95" customHeight="1" thickBot="1" x14ac:dyDescent="0.25">
      <c r="C23" s="19" t="s">
        <v>9</v>
      </c>
      <c r="D23" s="23">
        <f>+D17+D18+D19+D20+D21+D22</f>
        <v>15840</v>
      </c>
      <c r="E23" s="23">
        <f>+E17+E18+E19+E20+E21+E22</f>
        <v>15966</v>
      </c>
      <c r="F23" s="23">
        <v>12797</v>
      </c>
      <c r="G23" s="23">
        <f>SUM(G17:G22)</f>
        <v>12804</v>
      </c>
      <c r="H23" s="23">
        <f>SUM(H17:H22)</f>
        <v>11834</v>
      </c>
      <c r="I23" s="23">
        <f>SUM(I17:I22)</f>
        <v>10770</v>
      </c>
      <c r="J23" s="23">
        <f t="shared" ref="J23:P23" si="0">SUM(J17:J22)</f>
        <v>12448</v>
      </c>
      <c r="K23" s="23">
        <f t="shared" si="0"/>
        <v>15104</v>
      </c>
      <c r="L23" s="23">
        <f t="shared" si="0"/>
        <v>15248</v>
      </c>
      <c r="M23" s="23">
        <f t="shared" si="0"/>
        <v>17271</v>
      </c>
      <c r="N23" s="23">
        <f t="shared" si="0"/>
        <v>16646</v>
      </c>
      <c r="O23" s="23">
        <f t="shared" si="0"/>
        <v>18285</v>
      </c>
      <c r="P23" s="23">
        <f t="shared" si="0"/>
        <v>16694</v>
      </c>
      <c r="Q23" s="23">
        <f t="shared" ref="Q23:T23" si="1">SUM(Q17:Q22)</f>
        <v>18606</v>
      </c>
      <c r="R23" s="23">
        <f t="shared" si="1"/>
        <v>21205</v>
      </c>
      <c r="S23" s="23">
        <f t="shared" si="1"/>
        <v>15767</v>
      </c>
      <c r="T23" s="23">
        <f t="shared" si="1"/>
        <v>12633</v>
      </c>
    </row>
    <row r="26" spans="3:20" thickBot="1" x14ac:dyDescent="0.25">
      <c r="C26" s="24" t="s">
        <v>57</v>
      </c>
    </row>
    <row r="30" spans="3:20" ht="15.75" thickBot="1" x14ac:dyDescent="0.25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</sheetData>
  <mergeCells count="1">
    <mergeCell ref="C30:P30"/>
  </mergeCells>
  <phoneticPr fontId="3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9"/>
  <sheetViews>
    <sheetView workbookViewId="0">
      <selection activeCell="J26" sqref="J26"/>
    </sheetView>
  </sheetViews>
  <sheetFormatPr baseColWidth="10" defaultColWidth="11.42578125" defaultRowHeight="13.5" thickBottom="1" x14ac:dyDescent="0.25"/>
  <cols>
    <col min="1" max="2" width="11.42578125" style="6"/>
    <col min="3" max="3" width="36.5703125" style="6" customWidth="1"/>
    <col min="4" max="4" width="16" style="6" customWidth="1"/>
    <col min="5" max="16384" width="11.42578125" style="6"/>
  </cols>
  <sheetData>
    <row r="1" spans="1:21" thickBot="1" x14ac:dyDescent="0.25">
      <c r="J1" s="1"/>
    </row>
    <row r="16" spans="1:21" ht="24.95" customHeight="1" thickBot="1" x14ac:dyDescent="0.25">
      <c r="A16" s="18"/>
      <c r="B16" s="18"/>
      <c r="C16" s="19" t="s">
        <v>56</v>
      </c>
      <c r="D16" s="20">
        <v>2022</v>
      </c>
      <c r="E16" s="20">
        <v>2021</v>
      </c>
      <c r="F16" s="20">
        <v>2020</v>
      </c>
      <c r="G16" s="20">
        <v>2019</v>
      </c>
      <c r="H16" s="20">
        <v>2018</v>
      </c>
      <c r="I16" s="20">
        <v>2017</v>
      </c>
      <c r="J16" s="20">
        <v>2016</v>
      </c>
      <c r="K16" s="20">
        <v>2015</v>
      </c>
      <c r="L16" s="20">
        <v>2014</v>
      </c>
      <c r="M16" s="20">
        <v>2013</v>
      </c>
      <c r="N16" s="20">
        <v>2012</v>
      </c>
      <c r="O16" s="20">
        <v>2011</v>
      </c>
      <c r="P16" s="20">
        <v>2010</v>
      </c>
      <c r="Q16" s="20">
        <v>2009</v>
      </c>
      <c r="R16" s="20">
        <v>2008</v>
      </c>
      <c r="S16" s="20">
        <v>2007</v>
      </c>
      <c r="T16" s="20">
        <v>2006</v>
      </c>
      <c r="U16" s="20">
        <v>2005</v>
      </c>
    </row>
    <row r="17" spans="3:21" ht="20.100000000000001" customHeight="1" thickBot="1" x14ac:dyDescent="0.25">
      <c r="C17" s="13" t="s">
        <v>44</v>
      </c>
      <c r="D17" s="21">
        <v>16406</v>
      </c>
      <c r="E17" s="21">
        <v>16128</v>
      </c>
      <c r="F17" s="21">
        <v>13810</v>
      </c>
      <c r="G17" s="21">
        <v>14008</v>
      </c>
      <c r="H17" s="21">
        <v>12408</v>
      </c>
      <c r="I17" s="21">
        <v>12112</v>
      </c>
      <c r="J17" s="21">
        <v>8335</v>
      </c>
      <c r="K17" s="21">
        <v>10144</v>
      </c>
      <c r="L17" s="21">
        <v>10777</v>
      </c>
      <c r="M17" s="21">
        <v>11818</v>
      </c>
      <c r="N17" s="21">
        <v>11598</v>
      </c>
      <c r="O17" s="21">
        <v>11970</v>
      </c>
      <c r="P17" s="21">
        <v>9888</v>
      </c>
      <c r="Q17" s="21">
        <v>10839</v>
      </c>
      <c r="R17" s="21">
        <v>12480</v>
      </c>
      <c r="S17" s="21">
        <v>9429</v>
      </c>
      <c r="T17" s="21">
        <v>8054</v>
      </c>
      <c r="U17" s="21">
        <v>7966</v>
      </c>
    </row>
    <row r="18" spans="3:21" ht="20.100000000000001" customHeight="1" thickBot="1" x14ac:dyDescent="0.25">
      <c r="C18" s="15" t="s">
        <v>0</v>
      </c>
      <c r="D18" s="21">
        <v>2285</v>
      </c>
      <c r="E18" s="21">
        <v>2752</v>
      </c>
      <c r="F18" s="21">
        <v>2529</v>
      </c>
      <c r="G18" s="21">
        <v>2615</v>
      </c>
      <c r="H18" s="21">
        <v>2983</v>
      </c>
      <c r="I18" s="21">
        <v>2345</v>
      </c>
      <c r="J18" s="21">
        <v>2385</v>
      </c>
      <c r="K18" s="21">
        <v>2514</v>
      </c>
      <c r="L18" s="21">
        <v>2060</v>
      </c>
      <c r="M18" s="21">
        <v>2194</v>
      </c>
      <c r="N18" s="21">
        <v>2008</v>
      </c>
      <c r="O18" s="21">
        <v>2288</v>
      </c>
      <c r="P18" s="21">
        <v>2214</v>
      </c>
      <c r="Q18" s="21">
        <v>2371</v>
      </c>
      <c r="R18" s="21">
        <v>2524</v>
      </c>
      <c r="S18" s="21">
        <v>2270</v>
      </c>
      <c r="T18" s="21">
        <v>2225</v>
      </c>
      <c r="U18" s="21">
        <v>2222</v>
      </c>
    </row>
    <row r="19" spans="3:21" ht="20.100000000000001" customHeight="1" thickBot="1" x14ac:dyDescent="0.25">
      <c r="C19" s="15" t="s">
        <v>1</v>
      </c>
      <c r="D19" s="21"/>
      <c r="E19" s="21"/>
      <c r="F19" s="21"/>
      <c r="G19" s="21"/>
      <c r="H19" s="21"/>
      <c r="I19" s="21"/>
      <c r="J19" s="21"/>
      <c r="K19" s="21"/>
      <c r="L19" s="21"/>
      <c r="M19" s="21">
        <v>423</v>
      </c>
      <c r="N19" s="21">
        <v>425</v>
      </c>
      <c r="O19" s="21">
        <v>564</v>
      </c>
      <c r="P19" s="21">
        <v>880</v>
      </c>
      <c r="Q19" s="21">
        <v>1788</v>
      </c>
      <c r="R19" s="21">
        <v>2486</v>
      </c>
      <c r="S19" s="21">
        <v>1843</v>
      </c>
      <c r="T19" s="21">
        <v>1747</v>
      </c>
      <c r="U19" s="21">
        <v>1187</v>
      </c>
    </row>
    <row r="20" spans="3:21" ht="24.95" customHeight="1" thickBot="1" x14ac:dyDescent="0.25">
      <c r="C20" s="19" t="s">
        <v>2</v>
      </c>
      <c r="D20" s="26">
        <f>+D17+D18</f>
        <v>18691</v>
      </c>
      <c r="E20" s="26">
        <f>+E17+E18</f>
        <v>18880</v>
      </c>
      <c r="F20" s="26">
        <v>16339</v>
      </c>
      <c r="G20" s="26">
        <f>SUM(G17:G19)</f>
        <v>16623</v>
      </c>
      <c r="H20" s="26">
        <f>SUM(H17:H19)</f>
        <v>15391</v>
      </c>
      <c r="I20" s="26">
        <f>SUM(I17:I19)</f>
        <v>14457</v>
      </c>
      <c r="J20" s="26">
        <f t="shared" ref="J20:O20" si="0">+J17+J18+J19</f>
        <v>10720</v>
      </c>
      <c r="K20" s="26">
        <f t="shared" si="0"/>
        <v>12658</v>
      </c>
      <c r="L20" s="26">
        <f t="shared" si="0"/>
        <v>12837</v>
      </c>
      <c r="M20" s="26">
        <f t="shared" si="0"/>
        <v>14435</v>
      </c>
      <c r="N20" s="26">
        <f t="shared" si="0"/>
        <v>14031</v>
      </c>
      <c r="O20" s="26">
        <f t="shared" si="0"/>
        <v>14822</v>
      </c>
      <c r="P20" s="26">
        <f>+P17+P18+P19</f>
        <v>12982</v>
      </c>
      <c r="Q20" s="26">
        <f t="shared" ref="Q20:U20" si="1">+Q17+Q18+Q19</f>
        <v>14998</v>
      </c>
      <c r="R20" s="26">
        <f t="shared" si="1"/>
        <v>17490</v>
      </c>
      <c r="S20" s="26">
        <f t="shared" si="1"/>
        <v>13542</v>
      </c>
      <c r="T20" s="26">
        <f t="shared" si="1"/>
        <v>12026</v>
      </c>
      <c r="U20" s="26">
        <f t="shared" si="1"/>
        <v>11375</v>
      </c>
    </row>
    <row r="23" spans="3:21" thickBot="1" x14ac:dyDescent="0.25">
      <c r="C23" s="24" t="s">
        <v>57</v>
      </c>
    </row>
    <row r="29" spans="3:21" ht="15.75" thickBot="1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</sheetData>
  <mergeCells count="1">
    <mergeCell ref="D29:R29"/>
  </mergeCells>
  <phoneticPr fontId="3" type="noConversion"/>
  <pageMargins left="0.75" right="0.75" top="1" bottom="1" header="0" footer="0"/>
  <pageSetup paperSize="9" orientation="portrait" verticalDpi="9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T50"/>
  <sheetViews>
    <sheetView topLeftCell="A5" workbookViewId="0">
      <selection activeCell="D19" sqref="D19"/>
    </sheetView>
  </sheetViews>
  <sheetFormatPr baseColWidth="10" defaultColWidth="11.42578125" defaultRowHeight="13.5" thickBottom="1" x14ac:dyDescent="0.25"/>
  <cols>
    <col min="1" max="2" width="11.42578125" style="6"/>
    <col min="3" max="3" width="25.28515625" style="6" customWidth="1"/>
    <col min="4" max="4" width="11.140625" style="6" customWidth="1"/>
    <col min="5" max="17" width="11.42578125" style="6"/>
    <col min="18" max="18" width="11.42578125" style="6" customWidth="1"/>
    <col min="19" max="16384" width="11.42578125" style="6"/>
  </cols>
  <sheetData>
    <row r="11" spans="1:20" ht="15.75" thickBot="1" x14ac:dyDescent="0.25">
      <c r="I11" s="7"/>
      <c r="J11"/>
      <c r="K11" s="8"/>
    </row>
    <row r="16" spans="1:20" ht="24.95" customHeight="1" thickBot="1" x14ac:dyDescent="0.25">
      <c r="A16" s="18"/>
      <c r="B16" s="18"/>
      <c r="C16" s="19" t="s">
        <v>43</v>
      </c>
      <c r="D16" s="20">
        <v>2022</v>
      </c>
      <c r="E16" s="20">
        <v>2021</v>
      </c>
      <c r="F16" s="20">
        <v>2020</v>
      </c>
      <c r="G16" s="20">
        <v>2019</v>
      </c>
      <c r="H16" s="20">
        <v>2018</v>
      </c>
      <c r="I16" s="20">
        <v>2017</v>
      </c>
      <c r="J16" s="20">
        <v>2016</v>
      </c>
      <c r="K16" s="20">
        <v>2015</v>
      </c>
      <c r="L16" s="20">
        <v>2014</v>
      </c>
      <c r="M16" s="20">
        <v>2013</v>
      </c>
      <c r="N16" s="20">
        <v>2012</v>
      </c>
      <c r="O16" s="20">
        <v>2011</v>
      </c>
      <c r="P16" s="20">
        <v>2010</v>
      </c>
      <c r="Q16" s="20">
        <v>2009</v>
      </c>
      <c r="R16" s="20">
        <v>2008</v>
      </c>
      <c r="S16" s="20">
        <v>2007</v>
      </c>
      <c r="T16" s="20">
        <v>2006</v>
      </c>
    </row>
    <row r="17" spans="3:20" ht="18" customHeight="1" thickBot="1" x14ac:dyDescent="0.25">
      <c r="C17" s="13" t="s">
        <v>50</v>
      </c>
      <c r="D17" s="27">
        <v>2277</v>
      </c>
      <c r="E17" s="27">
        <v>2220</v>
      </c>
      <c r="F17" s="27">
        <v>2007</v>
      </c>
      <c r="G17" s="22">
        <v>1715</v>
      </c>
      <c r="H17" s="22">
        <v>1658</v>
      </c>
      <c r="I17" s="22">
        <v>1442</v>
      </c>
      <c r="J17" s="22">
        <v>1688</v>
      </c>
      <c r="K17" s="22">
        <v>2040</v>
      </c>
      <c r="L17" s="22">
        <v>1864</v>
      </c>
      <c r="M17" s="22">
        <v>1960</v>
      </c>
      <c r="N17" s="22">
        <v>1725</v>
      </c>
      <c r="O17" s="22">
        <v>1857</v>
      </c>
      <c r="P17" s="22">
        <v>1779</v>
      </c>
      <c r="Q17" s="22">
        <v>1817</v>
      </c>
      <c r="R17" s="22">
        <v>1903</v>
      </c>
      <c r="S17" s="22">
        <v>1861</v>
      </c>
      <c r="T17" s="22">
        <v>1751</v>
      </c>
    </row>
    <row r="18" spans="3:20" ht="18" customHeight="1" thickBot="1" x14ac:dyDescent="0.25">
      <c r="C18" s="15" t="s">
        <v>28</v>
      </c>
      <c r="D18" s="22">
        <v>219</v>
      </c>
      <c r="E18" s="22">
        <v>176</v>
      </c>
      <c r="F18" s="22">
        <v>169</v>
      </c>
      <c r="G18" s="22">
        <v>116</v>
      </c>
      <c r="H18" s="22">
        <v>155</v>
      </c>
      <c r="I18" s="22">
        <v>142</v>
      </c>
      <c r="J18" s="22">
        <v>170</v>
      </c>
      <c r="K18" s="22">
        <v>198</v>
      </c>
      <c r="L18" s="22">
        <v>212</v>
      </c>
      <c r="M18" s="22">
        <v>226</v>
      </c>
      <c r="N18" s="22">
        <v>289</v>
      </c>
      <c r="O18" s="22">
        <v>177</v>
      </c>
      <c r="P18" s="22">
        <v>185</v>
      </c>
      <c r="Q18" s="22">
        <v>180</v>
      </c>
      <c r="R18" s="22">
        <v>287</v>
      </c>
      <c r="S18" s="22">
        <v>176</v>
      </c>
      <c r="T18" s="22">
        <v>140</v>
      </c>
    </row>
    <row r="19" spans="3:20" ht="18" customHeight="1" thickBot="1" x14ac:dyDescent="0.25">
      <c r="C19" s="15" t="s">
        <v>29</v>
      </c>
      <c r="D19" s="22">
        <v>111</v>
      </c>
      <c r="E19" s="22">
        <v>117</v>
      </c>
      <c r="F19" s="22">
        <v>106</v>
      </c>
      <c r="G19" s="22">
        <v>83</v>
      </c>
      <c r="H19" s="22">
        <v>92</v>
      </c>
      <c r="I19" s="22">
        <v>106</v>
      </c>
      <c r="J19" s="22">
        <v>127</v>
      </c>
      <c r="K19" s="22">
        <v>91</v>
      </c>
      <c r="L19" s="22">
        <v>159</v>
      </c>
      <c r="M19" s="22">
        <v>197</v>
      </c>
      <c r="N19" s="22">
        <v>96</v>
      </c>
      <c r="O19" s="22">
        <v>237</v>
      </c>
      <c r="P19" s="22">
        <v>176</v>
      </c>
      <c r="Q19" s="22">
        <v>136</v>
      </c>
      <c r="R19" s="22">
        <v>228</v>
      </c>
      <c r="S19" s="22">
        <v>178</v>
      </c>
      <c r="T19" s="22">
        <v>186</v>
      </c>
    </row>
    <row r="20" spans="3:20" ht="18" customHeight="1" thickBot="1" x14ac:dyDescent="0.25">
      <c r="C20" s="13" t="s">
        <v>36</v>
      </c>
      <c r="D20" s="22">
        <v>299</v>
      </c>
      <c r="E20" s="22">
        <v>317</v>
      </c>
      <c r="F20" s="22">
        <v>217</v>
      </c>
      <c r="G20" s="22">
        <v>155</v>
      </c>
      <c r="H20" s="22">
        <v>151</v>
      </c>
      <c r="I20" s="22">
        <v>178</v>
      </c>
      <c r="J20" s="22">
        <v>191</v>
      </c>
      <c r="K20" s="22">
        <v>240</v>
      </c>
      <c r="L20" s="22">
        <v>191</v>
      </c>
      <c r="M20" s="22">
        <v>269</v>
      </c>
      <c r="N20" s="22">
        <v>293</v>
      </c>
      <c r="O20" s="22">
        <v>239</v>
      </c>
      <c r="P20" s="22">
        <v>205</v>
      </c>
      <c r="Q20" s="22">
        <v>224</v>
      </c>
      <c r="R20" s="22">
        <v>297</v>
      </c>
      <c r="S20" s="22">
        <v>182</v>
      </c>
      <c r="T20" s="22">
        <v>187</v>
      </c>
    </row>
    <row r="21" spans="3:20" ht="18" customHeight="1" thickBot="1" x14ac:dyDescent="0.25">
      <c r="C21" s="15" t="s">
        <v>30</v>
      </c>
      <c r="D21" s="22">
        <v>725</v>
      </c>
      <c r="E21" s="22">
        <v>687</v>
      </c>
      <c r="F21" s="22">
        <v>578</v>
      </c>
      <c r="G21" s="22">
        <v>558</v>
      </c>
      <c r="H21" s="22">
        <v>500</v>
      </c>
      <c r="I21" s="22">
        <v>504</v>
      </c>
      <c r="J21" s="22">
        <v>616</v>
      </c>
      <c r="K21" s="22">
        <v>636</v>
      </c>
      <c r="L21" s="22">
        <v>611</v>
      </c>
      <c r="M21" s="22">
        <v>899</v>
      </c>
      <c r="N21" s="22">
        <v>710</v>
      </c>
      <c r="O21" s="22">
        <v>908</v>
      </c>
      <c r="P21" s="22">
        <v>816</v>
      </c>
      <c r="Q21" s="22">
        <v>906</v>
      </c>
      <c r="R21" s="22">
        <v>1032</v>
      </c>
      <c r="S21" s="22">
        <v>912</v>
      </c>
      <c r="T21" s="22">
        <v>646</v>
      </c>
    </row>
    <row r="22" spans="3:20" ht="18" customHeight="1" thickBot="1" x14ac:dyDescent="0.25">
      <c r="C22" s="15" t="s">
        <v>31</v>
      </c>
      <c r="D22" s="22">
        <v>53</v>
      </c>
      <c r="E22" s="22">
        <v>55</v>
      </c>
      <c r="F22" s="22">
        <v>36</v>
      </c>
      <c r="G22" s="22">
        <v>76</v>
      </c>
      <c r="H22" s="22">
        <v>66</v>
      </c>
      <c r="I22" s="22">
        <v>63</v>
      </c>
      <c r="J22" s="22">
        <v>67</v>
      </c>
      <c r="K22" s="22">
        <v>49</v>
      </c>
      <c r="L22" s="22">
        <v>73</v>
      </c>
      <c r="M22" s="22">
        <v>87</v>
      </c>
      <c r="N22" s="22">
        <v>85</v>
      </c>
      <c r="O22" s="22">
        <v>127</v>
      </c>
      <c r="P22" s="22">
        <v>120</v>
      </c>
      <c r="Q22" s="22">
        <v>78</v>
      </c>
      <c r="R22" s="22">
        <v>113</v>
      </c>
      <c r="S22" s="22">
        <v>116</v>
      </c>
      <c r="T22" s="22">
        <v>96</v>
      </c>
    </row>
    <row r="23" spans="3:20" ht="18" customHeight="1" thickBot="1" x14ac:dyDescent="0.25">
      <c r="C23" s="13" t="s">
        <v>48</v>
      </c>
      <c r="D23" s="22">
        <v>317</v>
      </c>
      <c r="E23" s="22">
        <v>289</v>
      </c>
      <c r="F23" s="22">
        <v>252</v>
      </c>
      <c r="G23" s="22">
        <v>292</v>
      </c>
      <c r="H23" s="22">
        <v>306</v>
      </c>
      <c r="I23" s="22">
        <v>250</v>
      </c>
      <c r="J23" s="22">
        <v>304</v>
      </c>
      <c r="K23" s="22">
        <v>316</v>
      </c>
      <c r="L23" s="22">
        <v>335</v>
      </c>
      <c r="M23" s="22">
        <v>443</v>
      </c>
      <c r="N23" s="22">
        <v>427</v>
      </c>
      <c r="O23" s="22">
        <v>546</v>
      </c>
      <c r="P23" s="22">
        <v>462</v>
      </c>
      <c r="Q23" s="22">
        <v>521</v>
      </c>
      <c r="R23" s="22">
        <v>1574</v>
      </c>
      <c r="S23" s="22">
        <v>454</v>
      </c>
      <c r="T23" s="22">
        <v>352</v>
      </c>
    </row>
    <row r="24" spans="3:20" ht="18" customHeight="1" thickBot="1" x14ac:dyDescent="0.25">
      <c r="C24" s="15" t="s">
        <v>32</v>
      </c>
      <c r="D24" s="22">
        <v>448</v>
      </c>
      <c r="E24" s="22">
        <v>384</v>
      </c>
      <c r="F24" s="22">
        <v>376</v>
      </c>
      <c r="G24" s="22">
        <v>300</v>
      </c>
      <c r="H24" s="22">
        <v>358</v>
      </c>
      <c r="I24" s="22">
        <v>325</v>
      </c>
      <c r="J24" s="22">
        <v>384</v>
      </c>
      <c r="K24" s="22">
        <v>403</v>
      </c>
      <c r="L24" s="22">
        <v>442</v>
      </c>
      <c r="M24" s="22">
        <v>423</v>
      </c>
      <c r="N24" s="22">
        <v>441</v>
      </c>
      <c r="O24" s="22">
        <v>575</v>
      </c>
      <c r="P24" s="22">
        <v>562</v>
      </c>
      <c r="Q24" s="22">
        <v>524</v>
      </c>
      <c r="R24" s="22">
        <v>550</v>
      </c>
      <c r="S24" s="22">
        <v>386</v>
      </c>
      <c r="T24" s="22">
        <v>370</v>
      </c>
    </row>
    <row r="25" spans="3:20" ht="18" customHeight="1" thickBot="1" x14ac:dyDescent="0.25">
      <c r="C25" s="15" t="s">
        <v>33</v>
      </c>
      <c r="D25" s="22">
        <v>1805</v>
      </c>
      <c r="E25" s="22">
        <v>1538</v>
      </c>
      <c r="F25" s="22">
        <v>1215</v>
      </c>
      <c r="G25" s="22">
        <v>1186</v>
      </c>
      <c r="H25" s="22">
        <v>1076</v>
      </c>
      <c r="I25" s="22">
        <v>1196</v>
      </c>
      <c r="J25" s="22">
        <v>1381</v>
      </c>
      <c r="K25" s="22">
        <v>1537</v>
      </c>
      <c r="L25" s="22">
        <v>1332</v>
      </c>
      <c r="M25" s="22">
        <v>1503</v>
      </c>
      <c r="N25" s="22">
        <v>1619</v>
      </c>
      <c r="O25" s="22">
        <v>1713</v>
      </c>
      <c r="P25" s="22">
        <v>1620</v>
      </c>
      <c r="Q25" s="22">
        <v>1948</v>
      </c>
      <c r="R25" s="22">
        <v>1972</v>
      </c>
      <c r="S25" s="22">
        <v>1910</v>
      </c>
      <c r="T25" s="22">
        <v>1478</v>
      </c>
    </row>
    <row r="26" spans="3:20" ht="18" customHeight="1" thickBot="1" x14ac:dyDescent="0.25">
      <c r="C26" s="13" t="s">
        <v>49</v>
      </c>
      <c r="D26" s="22">
        <v>1093</v>
      </c>
      <c r="E26" s="22">
        <v>1196</v>
      </c>
      <c r="F26" s="22">
        <v>1043</v>
      </c>
      <c r="G26" s="22">
        <v>1073</v>
      </c>
      <c r="H26" s="22">
        <v>937</v>
      </c>
      <c r="I26" s="22">
        <v>894</v>
      </c>
      <c r="J26" s="22">
        <v>1077</v>
      </c>
      <c r="K26" s="22">
        <v>1298</v>
      </c>
      <c r="L26" s="22">
        <v>1585</v>
      </c>
      <c r="M26" s="22">
        <v>1688</v>
      </c>
      <c r="N26" s="22">
        <v>1704</v>
      </c>
      <c r="O26" s="22">
        <v>2177</v>
      </c>
      <c r="P26" s="22">
        <v>1714</v>
      </c>
      <c r="Q26" s="22">
        <v>1422</v>
      </c>
      <c r="R26" s="22">
        <v>1859</v>
      </c>
      <c r="S26" s="22">
        <v>1802</v>
      </c>
      <c r="T26" s="22">
        <v>1434</v>
      </c>
    </row>
    <row r="27" spans="3:20" ht="18" customHeight="1" thickBot="1" x14ac:dyDescent="0.25">
      <c r="C27" s="15" t="s">
        <v>34</v>
      </c>
      <c r="D27" s="22">
        <v>170</v>
      </c>
      <c r="E27" s="22">
        <v>198</v>
      </c>
      <c r="F27" s="22">
        <v>129</v>
      </c>
      <c r="G27" s="22">
        <v>171</v>
      </c>
      <c r="H27" s="22">
        <v>130</v>
      </c>
      <c r="I27" s="22">
        <v>116</v>
      </c>
      <c r="J27" s="22">
        <v>136</v>
      </c>
      <c r="K27" s="22">
        <v>136</v>
      </c>
      <c r="L27" s="22">
        <v>123</v>
      </c>
      <c r="M27" s="22">
        <v>164</v>
      </c>
      <c r="N27" s="22">
        <v>188</v>
      </c>
      <c r="O27" s="22">
        <v>181</v>
      </c>
      <c r="P27" s="22">
        <v>158</v>
      </c>
      <c r="Q27" s="22">
        <v>146</v>
      </c>
      <c r="R27" s="22">
        <v>233</v>
      </c>
      <c r="S27" s="22">
        <v>130</v>
      </c>
      <c r="T27" s="22">
        <v>109</v>
      </c>
    </row>
    <row r="28" spans="3:20" ht="18" customHeight="1" thickBot="1" x14ac:dyDescent="0.25">
      <c r="C28" s="15" t="s">
        <v>35</v>
      </c>
      <c r="D28" s="22">
        <v>518</v>
      </c>
      <c r="E28" s="22">
        <v>402</v>
      </c>
      <c r="F28" s="22">
        <v>355</v>
      </c>
      <c r="G28" s="22">
        <v>475</v>
      </c>
      <c r="H28" s="22">
        <v>534</v>
      </c>
      <c r="I28" s="22">
        <v>326</v>
      </c>
      <c r="J28" s="22">
        <v>427</v>
      </c>
      <c r="K28" s="22">
        <v>409</v>
      </c>
      <c r="L28" s="22">
        <v>428</v>
      </c>
      <c r="M28" s="22">
        <v>458</v>
      </c>
      <c r="N28" s="22">
        <v>459</v>
      </c>
      <c r="O28" s="22">
        <v>470</v>
      </c>
      <c r="P28" s="22">
        <v>438</v>
      </c>
      <c r="Q28" s="22">
        <v>498</v>
      </c>
      <c r="R28" s="22">
        <v>602</v>
      </c>
      <c r="S28" s="22">
        <v>423</v>
      </c>
      <c r="T28" s="22">
        <v>376</v>
      </c>
    </row>
    <row r="29" spans="3:20" ht="18" customHeight="1" thickBot="1" x14ac:dyDescent="0.25">
      <c r="C29" s="13" t="s">
        <v>38</v>
      </c>
      <c r="D29" s="22">
        <v>2160</v>
      </c>
      <c r="E29" s="22">
        <v>1865</v>
      </c>
      <c r="F29" s="22">
        <v>1630</v>
      </c>
      <c r="G29" s="22">
        <v>1662</v>
      </c>
      <c r="H29" s="22">
        <v>1636</v>
      </c>
      <c r="I29" s="22">
        <v>1486</v>
      </c>
      <c r="J29" s="22">
        <v>1869</v>
      </c>
      <c r="K29" s="22">
        <v>2070</v>
      </c>
      <c r="L29" s="22">
        <v>2242</v>
      </c>
      <c r="M29" s="22">
        <v>2553</v>
      </c>
      <c r="N29" s="22">
        <v>2570</v>
      </c>
      <c r="O29" s="22">
        <v>3215</v>
      </c>
      <c r="P29" s="22">
        <v>2744</v>
      </c>
      <c r="Q29" s="22">
        <v>3999</v>
      </c>
      <c r="R29" s="22">
        <v>3656</v>
      </c>
      <c r="S29" s="22">
        <v>2756</v>
      </c>
      <c r="T29" s="22">
        <v>2607</v>
      </c>
    </row>
    <row r="30" spans="3:20" ht="18" customHeight="1" thickBot="1" x14ac:dyDescent="0.25">
      <c r="C30" s="15" t="s">
        <v>39</v>
      </c>
      <c r="D30" s="22">
        <v>373</v>
      </c>
      <c r="E30" s="22">
        <v>280</v>
      </c>
      <c r="F30" s="22">
        <v>257</v>
      </c>
      <c r="G30" s="22">
        <v>261</v>
      </c>
      <c r="H30" s="22">
        <v>219</v>
      </c>
      <c r="I30" s="22">
        <v>247</v>
      </c>
      <c r="J30" s="22">
        <v>347</v>
      </c>
      <c r="K30" s="22">
        <v>311</v>
      </c>
      <c r="L30" s="22">
        <v>422</v>
      </c>
      <c r="M30" s="22">
        <v>440</v>
      </c>
      <c r="N30" s="22">
        <v>512</v>
      </c>
      <c r="O30" s="22">
        <v>356</v>
      </c>
      <c r="P30" s="22">
        <v>386</v>
      </c>
      <c r="Q30" s="22">
        <v>382</v>
      </c>
      <c r="R30" s="22">
        <v>374</v>
      </c>
      <c r="S30" s="22">
        <v>187</v>
      </c>
      <c r="T30" s="22">
        <v>196</v>
      </c>
    </row>
    <row r="31" spans="3:20" ht="18" customHeight="1" thickBot="1" x14ac:dyDescent="0.25">
      <c r="C31" s="15" t="s">
        <v>40</v>
      </c>
      <c r="D31" s="22">
        <v>47</v>
      </c>
      <c r="E31" s="22">
        <v>47</v>
      </c>
      <c r="F31" s="22">
        <v>53</v>
      </c>
      <c r="G31" s="22">
        <v>156</v>
      </c>
      <c r="H31" s="22">
        <v>83</v>
      </c>
      <c r="I31" s="22">
        <v>53</v>
      </c>
      <c r="J31" s="22">
        <v>51</v>
      </c>
      <c r="K31" s="22">
        <v>83</v>
      </c>
      <c r="L31" s="22">
        <v>72</v>
      </c>
      <c r="M31" s="22">
        <v>126</v>
      </c>
      <c r="N31" s="22">
        <v>127</v>
      </c>
      <c r="O31" s="22">
        <v>109</v>
      </c>
      <c r="P31" s="22">
        <v>100</v>
      </c>
      <c r="Q31" s="22">
        <v>83</v>
      </c>
      <c r="R31" s="22">
        <v>81</v>
      </c>
      <c r="S31" s="22">
        <v>60</v>
      </c>
      <c r="T31" s="22">
        <v>46</v>
      </c>
    </row>
    <row r="32" spans="3:20" ht="18" customHeight="1" thickBot="1" x14ac:dyDescent="0.25">
      <c r="C32" s="13" t="s">
        <v>51</v>
      </c>
      <c r="D32" s="22">
        <v>315</v>
      </c>
      <c r="E32" s="22">
        <v>288</v>
      </c>
      <c r="F32" s="22">
        <v>189</v>
      </c>
      <c r="G32" s="22">
        <v>281</v>
      </c>
      <c r="H32" s="22">
        <v>278</v>
      </c>
      <c r="I32" s="22">
        <v>253</v>
      </c>
      <c r="J32" s="22">
        <v>333</v>
      </c>
      <c r="K32" s="22">
        <v>330</v>
      </c>
      <c r="L32" s="22">
        <v>313</v>
      </c>
      <c r="M32" s="22">
        <v>347</v>
      </c>
      <c r="N32" s="22">
        <v>322</v>
      </c>
      <c r="O32" s="22">
        <v>362</v>
      </c>
      <c r="P32" s="22">
        <v>333</v>
      </c>
      <c r="Q32" s="22">
        <v>316</v>
      </c>
      <c r="R32" s="22">
        <v>450</v>
      </c>
      <c r="S32" s="22">
        <v>372</v>
      </c>
      <c r="T32" s="22">
        <v>256</v>
      </c>
    </row>
    <row r="33" spans="1:20" ht="18" customHeight="1" thickBot="1" x14ac:dyDescent="0.25">
      <c r="C33" s="15" t="s">
        <v>37</v>
      </c>
      <c r="D33" s="22">
        <v>51</v>
      </c>
      <c r="E33" s="22">
        <v>26</v>
      </c>
      <c r="F33" s="22">
        <v>29</v>
      </c>
      <c r="G33" s="22">
        <v>43</v>
      </c>
      <c r="H33" s="22">
        <v>46</v>
      </c>
      <c r="I33" s="22">
        <v>37</v>
      </c>
      <c r="J33" s="22">
        <v>24</v>
      </c>
      <c r="K33" s="22">
        <v>26</v>
      </c>
      <c r="L33" s="22">
        <v>23</v>
      </c>
      <c r="M33" s="22">
        <v>40</v>
      </c>
      <c r="N33" s="22">
        <v>45</v>
      </c>
      <c r="O33" s="22">
        <v>47</v>
      </c>
      <c r="P33" s="22">
        <v>60</v>
      </c>
      <c r="Q33" s="22">
        <v>113</v>
      </c>
      <c r="R33" s="22">
        <v>139</v>
      </c>
      <c r="S33" s="22">
        <v>63</v>
      </c>
      <c r="T33" s="22">
        <v>64</v>
      </c>
    </row>
    <row r="34" spans="1:20" ht="18" customHeight="1" thickBot="1" x14ac:dyDescent="0.25">
      <c r="C34" s="15" t="s">
        <v>41</v>
      </c>
      <c r="D34" s="22">
        <v>654</v>
      </c>
      <c r="E34" s="22">
        <v>1163</v>
      </c>
      <c r="F34" s="22">
        <v>610</v>
      </c>
      <c r="G34" s="22">
        <v>487</v>
      </c>
      <c r="H34" s="22">
        <v>529</v>
      </c>
      <c r="I34" s="22">
        <v>419</v>
      </c>
      <c r="J34" s="22">
        <v>307</v>
      </c>
      <c r="K34" s="22">
        <v>581</v>
      </c>
      <c r="L34" s="22">
        <v>733</v>
      </c>
      <c r="M34" s="22">
        <v>568</v>
      </c>
      <c r="N34" s="22">
        <v>559</v>
      </c>
      <c r="O34" s="22">
        <v>417</v>
      </c>
      <c r="P34" s="22">
        <v>518</v>
      </c>
      <c r="Q34" s="22">
        <v>597</v>
      </c>
      <c r="R34" s="22">
        <v>938</v>
      </c>
      <c r="S34" s="22">
        <v>747</v>
      </c>
      <c r="T34" s="22">
        <v>815</v>
      </c>
    </row>
    <row r="35" spans="1:20" ht="18" customHeight="1" thickBot="1" x14ac:dyDescent="0.25">
      <c r="C35" s="13" t="s">
        <v>42</v>
      </c>
      <c r="D35" s="22"/>
      <c r="E35" s="22"/>
      <c r="F35" s="22"/>
      <c r="G35" s="22"/>
      <c r="H35" s="22"/>
      <c r="I35" s="22"/>
      <c r="J35" s="22"/>
      <c r="K35" s="22"/>
      <c r="L35" s="22">
        <v>0</v>
      </c>
      <c r="M35" s="22">
        <v>0</v>
      </c>
      <c r="N35" s="22">
        <v>0</v>
      </c>
      <c r="O35" s="22">
        <v>2</v>
      </c>
      <c r="P35" s="22">
        <v>1</v>
      </c>
      <c r="Q35" s="22">
        <v>4</v>
      </c>
      <c r="R35" s="22">
        <v>4</v>
      </c>
      <c r="S35" s="22">
        <v>5</v>
      </c>
      <c r="T35" s="22"/>
    </row>
    <row r="36" spans="1:20" ht="18" customHeight="1" thickBot="1" x14ac:dyDescent="0.25">
      <c r="C36" s="15" t="s">
        <v>52</v>
      </c>
      <c r="D36" s="22">
        <v>3077</v>
      </c>
      <c r="E36" s="22">
        <v>3532</v>
      </c>
      <c r="F36" s="22">
        <v>2433</v>
      </c>
      <c r="G36" s="22">
        <v>2458</v>
      </c>
      <c r="H36" s="22">
        <v>1894</v>
      </c>
      <c r="I36" s="22">
        <v>1654</v>
      </c>
      <c r="J36" s="22">
        <v>1527</v>
      </c>
      <c r="K36" s="22">
        <v>2342</v>
      </c>
      <c r="L36" s="22">
        <v>2329</v>
      </c>
      <c r="M36" s="22">
        <v>2559</v>
      </c>
      <c r="N36" s="22">
        <v>2447</v>
      </c>
      <c r="O36" s="22">
        <v>1695</v>
      </c>
      <c r="P36" s="22">
        <v>1528</v>
      </c>
      <c r="Q36" s="22">
        <v>1876</v>
      </c>
      <c r="R36" s="22">
        <v>1838</v>
      </c>
      <c r="S36" s="22">
        <v>1394</v>
      </c>
      <c r="T36" s="22">
        <v>1317</v>
      </c>
    </row>
    <row r="37" spans="1:20" ht="24.95" customHeight="1" thickBot="1" x14ac:dyDescent="0.25">
      <c r="A37" s="18"/>
      <c r="B37" s="18"/>
      <c r="C37" s="19" t="s">
        <v>9</v>
      </c>
      <c r="D37" s="26">
        <f>SUM(D17:D36)</f>
        <v>14712</v>
      </c>
      <c r="E37" s="26">
        <f>SUM(E17:E36)</f>
        <v>14780</v>
      </c>
      <c r="F37" s="26">
        <f>SUM(F17:F36)</f>
        <v>11684</v>
      </c>
      <c r="G37" s="26">
        <f>SUM(G17:G36)</f>
        <v>11548</v>
      </c>
      <c r="H37" s="26">
        <f>SUM(H17:H36)</f>
        <v>10648</v>
      </c>
      <c r="I37" s="26">
        <f t="shared" ref="I37:O37" si="0">SUM(I17:I36)</f>
        <v>9691</v>
      </c>
      <c r="J37" s="26">
        <f t="shared" si="0"/>
        <v>11026</v>
      </c>
      <c r="K37" s="26">
        <f t="shared" si="0"/>
        <v>13096</v>
      </c>
      <c r="L37" s="26">
        <f t="shared" si="0"/>
        <v>13489</v>
      </c>
      <c r="M37" s="26">
        <f t="shared" si="0"/>
        <v>14950</v>
      </c>
      <c r="N37" s="26">
        <f t="shared" si="0"/>
        <v>14618</v>
      </c>
      <c r="O37" s="26">
        <f t="shared" si="0"/>
        <v>15410</v>
      </c>
      <c r="P37" s="26">
        <f t="shared" ref="P37:T37" si="1">SUM(P17:P36)</f>
        <v>13905</v>
      </c>
      <c r="Q37" s="26">
        <f t="shared" si="1"/>
        <v>15770</v>
      </c>
      <c r="R37" s="26">
        <f t="shared" si="1"/>
        <v>18130</v>
      </c>
      <c r="S37" s="26">
        <f t="shared" si="1"/>
        <v>14114</v>
      </c>
      <c r="T37" s="26">
        <f t="shared" si="1"/>
        <v>12426</v>
      </c>
    </row>
    <row r="39" spans="1:20" thickBot="1" x14ac:dyDescent="0.25">
      <c r="C39" s="6" t="s">
        <v>55</v>
      </c>
    </row>
    <row r="40" spans="1:20" thickBot="1" x14ac:dyDescent="0.25">
      <c r="C40" s="6" t="s">
        <v>53</v>
      </c>
    </row>
    <row r="41" spans="1:20" thickBot="1" x14ac:dyDescent="0.25">
      <c r="C41" s="6" t="s">
        <v>47</v>
      </c>
    </row>
    <row r="42" spans="1:20" thickBot="1" x14ac:dyDescent="0.25">
      <c r="C42" s="6" t="s">
        <v>54</v>
      </c>
    </row>
    <row r="43" spans="1:20" thickBot="1" x14ac:dyDescent="0.25">
      <c r="C43" s="6" t="s">
        <v>46</v>
      </c>
    </row>
    <row r="46" spans="1:20" thickBot="1" x14ac:dyDescent="0.25">
      <c r="C46" s="24" t="s">
        <v>57</v>
      </c>
    </row>
    <row r="47" spans="1:20" thickBot="1" x14ac:dyDescent="0.25">
      <c r="O47" s="11"/>
    </row>
    <row r="50" spans="4:17" ht="15.75" thickBot="1" x14ac:dyDescent="0.25"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</sheetData>
  <mergeCells count="1">
    <mergeCell ref="D50:Q50"/>
  </mergeCells>
  <phoneticPr fontId="3" type="noConversion"/>
  <pageMargins left="0.75" right="0.75" top="1" bottom="1" header="0" footer="0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765F746444804184AF0351B4DBB2F1" ma:contentTypeVersion="0" ma:contentTypeDescription="Crear nuevo documento." ma:contentTypeScope="" ma:versionID="1bc453cbce5a0562640d2ee929d85f4b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93F5A-3854-44F3-9419-037D5C3A0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338BF5F-CA95-4C93-B073-7F3DB6C7EDE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927A64-1FFD-4083-96A8-1059520E7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Fuente</vt:lpstr>
      <vt:lpstr>Desglose motivos</vt:lpstr>
      <vt:lpstr>Motivos</vt:lpstr>
      <vt:lpstr>Reclamaciones</vt:lpstr>
      <vt:lpstr>Distribucción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Ildefonso Villán Criado</cp:lastModifiedBy>
  <dcterms:created xsi:type="dcterms:W3CDTF">2011-02-23T11:39:04Z</dcterms:created>
  <dcterms:modified xsi:type="dcterms:W3CDTF">2023-07-18T10:20:28Z</dcterms:modified>
</cp:coreProperties>
</file>